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Z:\DIRECTORS\RFPs and Purchase Agreements\RFPs\CHIHCO\Food Services Equipment\Food Service Smallwares RFB 20039\"/>
    </mc:Choice>
  </mc:AlternateContent>
  <xr:revisionPtr revIDLastSave="0" documentId="13_ncr:1_{9D4AE8C9-E598-47C5-A07E-3AFD62D6C807}" xr6:coauthVersionLast="44" xr6:coauthVersionMax="44" xr10:uidLastSave="{00000000-0000-0000-0000-000000000000}"/>
  <bookViews>
    <workbookView xWindow="28980" yWindow="0" windowWidth="28020" windowHeight="15450" xr2:uid="{00000000-000D-0000-FFFF-FFFF00000000}"/>
  </bookViews>
  <sheets>
    <sheet name="RFB 20039" sheetId="1" r:id="rId1"/>
    <sheet name="Cost Sheet" sheetId="2" r:id="rId2"/>
    <sheet name="Sheet3" sheetId="3" r:id="rId3"/>
  </sheets>
  <definedNames>
    <definedName name="_xlnm.Print_Area" localSheetId="0">'RFB 20039'!$A$1:$M$43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1" l="1"/>
  <c r="I30" i="1"/>
  <c r="I28" i="1" l="1"/>
  <c r="G60" i="2"/>
  <c r="G45" i="2" l="1"/>
  <c r="G44" i="2"/>
  <c r="G57" i="2" l="1"/>
  <c r="G58" i="2"/>
  <c r="G59" i="2"/>
  <c r="G56" i="2"/>
  <c r="G55" i="2"/>
  <c r="G53" i="2"/>
  <c r="G51" i="2"/>
  <c r="G50" i="2"/>
  <c r="G48" i="2"/>
  <c r="G47"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3" i="2"/>
  <c r="G2" i="2"/>
</calcChain>
</file>

<file path=xl/sharedStrings.xml><?xml version="1.0" encoding="utf-8"?>
<sst xmlns="http://schemas.openxmlformats.org/spreadsheetml/2006/main" count="270" uniqueCount="183">
  <si>
    <t xml:space="preserve"> </t>
  </si>
  <si>
    <t>GENERAL INFORMATION:</t>
  </si>
  <si>
    <t>Warranty:</t>
  </si>
  <si>
    <t xml:space="preserve">Number of days for delivery, from date of signed Purchase Agreement: </t>
  </si>
  <si>
    <t xml:space="preserve">Terms: Net 30 Days after delivery and acceptance by MECA. </t>
  </si>
  <si>
    <t xml:space="preserve">Name of Firm:                    </t>
  </si>
  <si>
    <t xml:space="preserve">Mailing Address: </t>
  </si>
  <si>
    <t xml:space="preserve">Telephone #:        </t>
  </si>
  <si>
    <t>Fax Number:</t>
  </si>
  <si>
    <t>Email Address:</t>
  </si>
  <si>
    <t>Title:</t>
  </si>
  <si>
    <t xml:space="preserve">Signature:                                                                                                </t>
  </si>
  <si>
    <t>Date:</t>
  </si>
  <si>
    <t xml:space="preserve">Contact Name/Title  (printed): </t>
  </si>
  <si>
    <t>Bid Closing Date:</t>
  </si>
  <si>
    <t>Bid Closing Time:</t>
  </si>
  <si>
    <t>REQUIRED: Bidder Nebraska Sales Tax Permit Number:</t>
  </si>
  <si>
    <t>Final Questions Due:</t>
  </si>
  <si>
    <t>Please indicate if Bidder does not have a NE Sales Tax Permit Number:</t>
  </si>
  <si>
    <t>1.</t>
  </si>
  <si>
    <t>2.</t>
  </si>
  <si>
    <t>3.</t>
  </si>
  <si>
    <t>4.</t>
  </si>
  <si>
    <t>5.</t>
  </si>
  <si>
    <t>6.</t>
  </si>
  <si>
    <t>7.</t>
  </si>
  <si>
    <t>8.</t>
  </si>
  <si>
    <t>9.</t>
  </si>
  <si>
    <t>10.</t>
  </si>
  <si>
    <t>All inquires or clarifications to the RFB may be directed, by email only, to pgregoire@omahameca.com.  No phone inquiries will be accepted.</t>
  </si>
  <si>
    <t xml:space="preserve">MECA reserves the right to accept or reject any or all bids in their entirety.  </t>
  </si>
  <si>
    <t>Delivery and shipping charges must be included as a separate line item.</t>
  </si>
  <si>
    <r>
      <t>Publish Date:</t>
    </r>
    <r>
      <rPr>
        <b/>
        <sz val="10"/>
        <rFont val="Arial"/>
        <family val="2"/>
      </rPr>
      <t xml:space="preserve">                                       </t>
    </r>
    <r>
      <rPr>
        <b/>
        <u/>
        <sz val="10"/>
        <rFont val="Arial"/>
        <family val="2"/>
      </rPr>
      <t>Bid Closing Date</t>
    </r>
    <r>
      <rPr>
        <b/>
        <sz val="10"/>
        <rFont val="Arial"/>
        <family val="2"/>
      </rPr>
      <t xml:space="preserve">:                                   </t>
    </r>
    <r>
      <rPr>
        <b/>
        <u/>
        <sz val="10"/>
        <rFont val="Arial"/>
        <family val="2"/>
      </rPr>
      <t>Bid Closing Time</t>
    </r>
    <r>
      <rPr>
        <b/>
        <sz val="10"/>
        <rFont val="Arial"/>
        <family val="2"/>
      </rPr>
      <t xml:space="preserve">:  </t>
    </r>
  </si>
  <si>
    <t xml:space="preserve">Bids must be in the office of MECA, 455 North 10th Street, Omaha, NE 68102 by the closing date and time indicated above.  Please notify pgregoire@omahameca.com of intent to bid. </t>
  </si>
  <si>
    <t>MECA reserves the right to accept or reject any part of a bid unless otherwise indicated by Bidder.</t>
  </si>
  <si>
    <t>Bidder must be willing to execute a MECA Purchase Agreement or Purchase Order.  A copy of the Agreement is available upon request.</t>
  </si>
  <si>
    <t>Warranty terms and length of warranty must be included.  Please specify who is responsible for the warranty (Manufacturer or Bidder).</t>
  </si>
  <si>
    <r>
      <t xml:space="preserve">Sales tax must be included as a separate line item.  If the Bidder does not have a sales tax permit in the State of Nebraska, please indicate.  </t>
    </r>
    <r>
      <rPr>
        <i/>
        <sz val="8"/>
        <rFont val="Arial"/>
        <family val="2"/>
      </rPr>
      <t>As a Vendor of CHI Health Center Omaha, any sales tax collected must be reported to the State of Nebraska on a monthly basis.  A Convention Center Facility Financing Assistance Act Sales and Use Tax Information Form must be completed and filed on or before the 20th day of the month following the month of sale.  Forms are available by contacting MECA’s Finance Department.  Bidder must supply MECA with its Nebraska Sales Tax Permit Number below.</t>
    </r>
  </si>
  <si>
    <t>Suites Item</t>
  </si>
  <si>
    <t>Company</t>
  </si>
  <si>
    <t>Item Number</t>
  </si>
  <si>
    <t>Total Quantity</t>
  </si>
  <si>
    <t>Substitutions Allowed</t>
  </si>
  <si>
    <t>World Tableware Deluxe Windsor Serving Tongs 7 9/16"</t>
  </si>
  <si>
    <t>Libbey</t>
  </si>
  <si>
    <t>7225-000</t>
  </si>
  <si>
    <t>No</t>
  </si>
  <si>
    <t xml:space="preserve">Large Serving Spoon </t>
  </si>
  <si>
    <t>Bon Chef</t>
  </si>
  <si>
    <t xml:space="preserve">Med Serving Spoon - Tuscany Table Serving Spoon 8.57" </t>
  </si>
  <si>
    <t>S304</t>
  </si>
  <si>
    <t>FOH</t>
  </si>
  <si>
    <t xml:space="preserve">BUT028BBB23 </t>
  </si>
  <si>
    <t xml:space="preserve"> 4"x2" Turner w/Rosewood Handle, S/S</t>
  </si>
  <si>
    <t>Dexter Russell</t>
  </si>
  <si>
    <t>S242</t>
  </si>
  <si>
    <t>Pie Server</t>
  </si>
  <si>
    <t xml:space="preserve">Sandwich Spreader 7 3/8" Wood Handle  </t>
  </si>
  <si>
    <t>Admiral Craft Equip</t>
  </si>
  <si>
    <t>WSS4</t>
  </si>
  <si>
    <t xml:space="preserve">Slotted Serving Spoon - Louvre Slotted Spoon 9.5" </t>
  </si>
  <si>
    <t>World Crisa Corp</t>
  </si>
  <si>
    <t>492-017</t>
  </si>
  <si>
    <t>Cast Aluminum Scoops 5oz</t>
  </si>
  <si>
    <t>American Metalcraft</t>
  </si>
  <si>
    <t>ASC5</t>
  </si>
  <si>
    <t>Lourve Sauce Soup Ladle 4 oz 11.75"</t>
  </si>
  <si>
    <t>492-011</t>
  </si>
  <si>
    <t>Bar Plastic Ice Scoops - 6oz</t>
  </si>
  <si>
    <t>Cambro</t>
  </si>
  <si>
    <t>SCP6CW</t>
  </si>
  <si>
    <t>Card Holder, Bamboo, Black</t>
  </si>
  <si>
    <t>Am. Metalcraft</t>
  </si>
  <si>
    <t>BAMBL125</t>
  </si>
  <si>
    <t>Square S/S Bowls 5oz</t>
  </si>
  <si>
    <t>DBO158ANS23</t>
  </si>
  <si>
    <t>Square S/S Bowls 13oz</t>
  </si>
  <si>
    <t>Square S/S Bowls 19oz (tall)</t>
  </si>
  <si>
    <t>DBO160ANS23</t>
  </si>
  <si>
    <t>Square S/S Bowls 21oz</t>
  </si>
  <si>
    <t>DBO159ANS23</t>
  </si>
  <si>
    <t>Classic Bowl, White, Medium Round Bowl 8 Qt.</t>
  </si>
  <si>
    <t>Elite Global</t>
  </si>
  <si>
    <t>M-13R5</t>
  </si>
  <si>
    <t>Classic Bowl, White, Ring Design, Melamine 2.25 Qt.</t>
  </si>
  <si>
    <t>M-9R3</t>
  </si>
  <si>
    <t>12.5 x 8.25 MOD Plate</t>
  </si>
  <si>
    <t>DSP039ANS21</t>
  </si>
  <si>
    <t>9.5 x 14 x .75 MOD Plate</t>
  </si>
  <si>
    <t>DDPO73ANS21</t>
  </si>
  <si>
    <t>4.25 x 11.5 s .05 MOD Plate</t>
  </si>
  <si>
    <t>DSU010ANS22</t>
  </si>
  <si>
    <t>Wood Condiment Caddy Rack</t>
  </si>
  <si>
    <t>TCS013NAW21</t>
  </si>
  <si>
    <t xml:space="preserve">Wood Room Service Tray </t>
  </si>
  <si>
    <t>RRT005NAW20</t>
  </si>
  <si>
    <t>Metal Basket 9 x 6 x 2</t>
  </si>
  <si>
    <t>G.E.T. Melamine</t>
  </si>
  <si>
    <t>WB-962-MB</t>
  </si>
  <si>
    <t>Metal Basket 12 x 9 x 2</t>
  </si>
  <si>
    <t>WB-1292-MB</t>
  </si>
  <si>
    <t>Metal Basket 12 x 9 x 4</t>
  </si>
  <si>
    <t>WB-1294-MB</t>
  </si>
  <si>
    <t>Metal Basket 6" Square 4" tall</t>
  </si>
  <si>
    <t>WB-664-MG</t>
  </si>
  <si>
    <t>8" Round Metal Gray Wire Basket</t>
  </si>
  <si>
    <t>WB-886-MG</t>
  </si>
  <si>
    <t>Metal Basket 17.75 x 11.25 x4</t>
  </si>
  <si>
    <t>WB-1814-MG</t>
  </si>
  <si>
    <t>Angled Display Stand (ONLY)</t>
  </si>
  <si>
    <t>IR-737-MG</t>
  </si>
  <si>
    <t>B-11-AW</t>
  </si>
  <si>
    <t>4-80808</t>
  </si>
  <si>
    <t>Cam Square - 18 qt</t>
  </si>
  <si>
    <t>18 SFSPP</t>
  </si>
  <si>
    <t>Yes</t>
  </si>
  <si>
    <t>Cam Square - 18 qt lid (midnight blue)</t>
  </si>
  <si>
    <t>SFC 12</t>
  </si>
  <si>
    <t>Easy Wedger</t>
  </si>
  <si>
    <t>Nemco</t>
  </si>
  <si>
    <t>Traex Black Deluxe 5" Deep Black Bus Box  21 3/4 x 15 5/8 x 5</t>
  </si>
  <si>
    <t>Vollrath</t>
  </si>
  <si>
    <t>1521-06</t>
  </si>
  <si>
    <t>Multi-Chef Rectangular Black Matte Warmer with Track Grill Top - includes SM195 Warmer Stand, SM192 Reversible Burner Stand, SM194 3 Fuel Holders, and SM 193 XL Stainless Steel Grill Top</t>
  </si>
  <si>
    <t>Rosetto</t>
  </si>
  <si>
    <t>SK032</t>
  </si>
  <si>
    <t>Utility 2 shelf cart 24x36 black,  #FG452088BLA (Large Black cart)</t>
  </si>
  <si>
    <t>Rubbermaid</t>
  </si>
  <si>
    <t xml:space="preserve">FG452088BLA </t>
  </si>
  <si>
    <t>Black KD Service Cart (3-Tier)</t>
  </si>
  <si>
    <t>BC331KD</t>
  </si>
  <si>
    <t>Black KD Utility Cart (3-Tier)</t>
  </si>
  <si>
    <t>BC340KD</t>
  </si>
  <si>
    <t>Vented BRUTE® 32 Gal Gray</t>
  </si>
  <si>
    <t>SKU: FG263200GRAY</t>
  </si>
  <si>
    <t>BRUTE® Quiet Dolly Black</t>
  </si>
  <si>
    <t>SKU: FG264043BLA</t>
  </si>
  <si>
    <t>Culinary items</t>
  </si>
  <si>
    <t xml:space="preserve">S/S Steamtable pan, 1/3 size, 2.5 inch deep </t>
  </si>
  <si>
    <t>S/S Steamtable pan, 1/3 size, 4 inch deep</t>
  </si>
  <si>
    <t xml:space="preserve">S/S Steamtable pan, 1/2 size, 2.5 inch deep </t>
  </si>
  <si>
    <t>S/S Steamtable pan, 1/2 size, 4 inch deep</t>
  </si>
  <si>
    <t>S/S Water pan, full size 6 inch deep</t>
  </si>
  <si>
    <t xml:space="preserve">Winco </t>
  </si>
  <si>
    <t>C-WPF6</t>
  </si>
  <si>
    <t>Speed Racks - nesting</t>
  </si>
  <si>
    <t>Channel Manufacturing</t>
  </si>
  <si>
    <t>Yes, must be nesting</t>
  </si>
  <si>
    <t>Sheet Pans 18x26x1 18 guage</t>
  </si>
  <si>
    <t>Yes, must be 18 guage</t>
  </si>
  <si>
    <t>5 1/2 Qt. Commercial Food Processor w/Continuous Feed</t>
  </si>
  <si>
    <t>Robotcoupe</t>
  </si>
  <si>
    <t>R502</t>
  </si>
  <si>
    <t>Robotcoupe Dice Attachment</t>
  </si>
  <si>
    <t>28110 for R502</t>
  </si>
  <si>
    <t>Kitchen Aid Mixer - large tabletop - white</t>
  </si>
  <si>
    <t>Kitchen Aid</t>
  </si>
  <si>
    <t>Cost per item</t>
  </si>
  <si>
    <t>Extended Cost</t>
  </si>
  <si>
    <t>REQUEST FOR BID 20039 AND BID SHEET on</t>
  </si>
  <si>
    <t>Days</t>
  </si>
  <si>
    <t>Food Service Small wares at CHI Health Center Omaha and TD Ameritrade Omaha</t>
  </si>
  <si>
    <t>Edikio</t>
  </si>
  <si>
    <t>B3350005</t>
  </si>
  <si>
    <t>Edikio Label Maker , starter kit</t>
  </si>
  <si>
    <t>B3290003</t>
  </si>
  <si>
    <t>Edikio Black Glossy Cards, pack of 500</t>
  </si>
  <si>
    <r>
      <t xml:space="preserve">Bids must be delivered in a sealed envelope and marked:  Attn: Patricia Gregoire, Bid on Food Service Small wares. </t>
    </r>
    <r>
      <rPr>
        <b/>
        <sz val="8"/>
        <rFont val="Arial"/>
        <family val="2"/>
      </rPr>
      <t xml:space="preserve"> If sending a bid electronically, email to: RFP@omahameca.com. Bid will not be accepted to a personal email box.</t>
    </r>
  </si>
  <si>
    <r>
      <rPr>
        <b/>
        <u/>
        <sz val="10"/>
        <rFont val="Arial"/>
        <family val="2"/>
      </rPr>
      <t xml:space="preserve">Printer Specification: </t>
    </r>
    <r>
      <rPr>
        <sz val="8"/>
        <rFont val="Arial"/>
        <family val="2"/>
      </rPr>
      <t>Edikio Flex Printer #B3350005. Single sided printer with USB and ethernet connections. 2 year warranty and Edikio software standard edition. Included with starter kit should include: 100 black glossy cards - #B329003 (2.125" x 3.375"), 100 long black matt cards - #B3290024 (5.9" x 1.97"), 1 white ribbon - #B3350010 (1000 prints). Optional repair care loyalty program is NOT needed.</t>
    </r>
  </si>
  <si>
    <t xml:space="preserve">Magnolia 10oz Ivory Oval Melamine Bowl w/Textured rim </t>
  </si>
  <si>
    <t>3.5" Round Mini Serving Cup  Silver</t>
  </si>
  <si>
    <t xml:space="preserve">401AN </t>
  </si>
  <si>
    <t xml:space="preserve">Wood Tong 8" </t>
  </si>
  <si>
    <t>DSD069ANS23</t>
  </si>
  <si>
    <t>Total cost of smallwares</t>
  </si>
  <si>
    <t>Total Cost:</t>
  </si>
  <si>
    <t>Delivery</t>
  </si>
  <si>
    <t>Tax</t>
  </si>
  <si>
    <t>Total Lump Sum Cost</t>
  </si>
  <si>
    <t>All items must be new with no used or refurbished parts. Bidders shall disclose all pricing for a full and complete order including but not limited to, ordering, receiving, unloading, project tracking (i.e. delivery schedules), inspections, and any other items necessary for a full and complete purchase.  Pricing must include product, shipping/delivery, sales tax, and all other charges listed as separate line items that are associated with the purchase.</t>
  </si>
  <si>
    <r>
      <t xml:space="preserve">The delivery date must be scheduled and approved by MECA.  Due to the event schedule, there are days in which our loading docks are not accessible.  MECA is not responsible for any additional shipping charges for refused deliveries. </t>
    </r>
    <r>
      <rPr>
        <b/>
        <sz val="8"/>
        <rFont val="Arial"/>
        <family val="2"/>
      </rPr>
      <t>Delivery will be made at TD Ameritrade Park Omaha, 1200 Mike Fahey Street, Omaha, NE 68102,</t>
    </r>
    <r>
      <rPr>
        <sz val="8"/>
        <rFont val="Arial"/>
        <family val="2"/>
      </rPr>
      <t xml:space="preserve"> and requestor will distribute to CHI Health Center Omaha those items that belong to that location. Delivery should be made once entire order is received at Bidders location. If item(s) will need to be backordered, this must be communicated with the requestor and delivery discussed. All items should be received by March 31, 2020.</t>
    </r>
  </si>
  <si>
    <r>
      <rPr>
        <b/>
        <u/>
        <sz val="10"/>
        <rFont val="Arial"/>
        <family val="2"/>
      </rPr>
      <t>PROJECT DESCRIPTION</t>
    </r>
    <r>
      <rPr>
        <sz val="8"/>
        <rFont val="Arial"/>
        <family val="2"/>
      </rPr>
      <t xml:space="preserve">:  This bid is for various small ware items as listed  to be used by Levy Restaurants at CHI Health Center and TD Ameritrade Park Omaha. The Items listed on the second tab labeled Cost Sheet are the types and quantities of Equipment MECA anticipates purchasing. MECA is under no obligation to purchase all items or all quantities listed.  It is MECA’s intention to award all Equipment to one Bidder.  However, MECA reserves the option to award the bid to two or more Bidders.  All items are to supplement what is currently housed in our inventory, therefore only items with Yes in the substitutions column will alternates be accepted.  Specifications for Edikio label maker are below.                                                                                                                                                                                                                                                                 </t>
    </r>
  </si>
  <si>
    <t>Cost of Small wares from Tab B, Cost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</si>
</sst>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 d\,\ yyyy;@"/>
    <numFmt numFmtId="165" formatCode="[$-F800]dddd\,\ mmmm\ dd\,\ yyyy"/>
  </numFmts>
  <fonts count="17" x14ac:knownFonts="1">
    <font>
      <sz val="10"/>
      <name val="Arial"/>
    </font>
    <font>
      <sz val="10"/>
      <name val="Arial"/>
      <family val="2"/>
    </font>
    <font>
      <b/>
      <sz val="8"/>
      <name val="Arial"/>
      <family val="2"/>
    </font>
    <font>
      <sz val="8"/>
      <name val="Arial"/>
      <family val="2"/>
    </font>
    <font>
      <sz val="8"/>
      <name val="Arial"/>
      <family val="2"/>
    </font>
    <font>
      <u/>
      <sz val="10"/>
      <color indexed="12"/>
      <name val="Arial"/>
      <family val="2"/>
    </font>
    <font>
      <b/>
      <sz val="10"/>
      <name val="Arial"/>
      <family val="2"/>
    </font>
    <font>
      <sz val="10"/>
      <name val="Arial"/>
      <family val="2"/>
    </font>
    <font>
      <b/>
      <u/>
      <sz val="10"/>
      <name val="Arial"/>
      <family val="2"/>
    </font>
    <font>
      <b/>
      <u/>
      <sz val="9"/>
      <name val="Arial"/>
      <family val="2"/>
    </font>
    <font>
      <sz val="12"/>
      <name val="Arial"/>
      <family val="2"/>
    </font>
    <font>
      <sz val="9"/>
      <name val="Arial"/>
      <family val="2"/>
    </font>
    <font>
      <i/>
      <sz val="8"/>
      <name val="Arial"/>
      <family val="2"/>
    </font>
    <font>
      <sz val="8"/>
      <color indexed="12"/>
      <name val="Arial"/>
      <family val="2"/>
    </font>
    <font>
      <sz val="10"/>
      <color indexed="8"/>
      <name val="Arial"/>
      <family val="2"/>
    </font>
    <font>
      <b/>
      <sz val="11"/>
      <color indexed="8"/>
      <name val="Calibri"/>
      <family val="2"/>
    </font>
    <font>
      <b/>
      <sz val="12"/>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21">
    <xf numFmtId="0" fontId="0" fillId="0" borderId="0" xfId="0"/>
    <xf numFmtId="0" fontId="4" fillId="0" borderId="0" xfId="0" applyFont="1"/>
    <xf numFmtId="0" fontId="3" fillId="0" borderId="0" xfId="0" applyFont="1" applyBorder="1" applyAlignment="1"/>
    <xf numFmtId="0" fontId="3" fillId="0" borderId="0" xfId="0" applyFont="1" applyAlignment="1"/>
    <xf numFmtId="0" fontId="0" fillId="0" borderId="0" xfId="0" applyAlignment="1"/>
    <xf numFmtId="0" fontId="0" fillId="0" borderId="0" xfId="0" applyBorder="1" applyAlignment="1"/>
    <xf numFmtId="0" fontId="3" fillId="0" borderId="0" xfId="0" applyFont="1" applyBorder="1" applyAlignment="1">
      <alignment horizontal="left"/>
    </xf>
    <xf numFmtId="0" fontId="3" fillId="0" borderId="0" xfId="0" applyFont="1" applyBorder="1" applyAlignment="1">
      <alignment horizontal="left" vertical="top" wrapText="1"/>
    </xf>
    <xf numFmtId="0" fontId="7" fillId="0" borderId="0" xfId="0" applyFont="1" applyBorder="1" applyAlignment="1">
      <alignment horizontal="left"/>
    </xf>
    <xf numFmtId="0" fontId="3" fillId="0" borderId="0" xfId="0" applyFont="1" applyBorder="1" applyAlignment="1">
      <alignment horizontal="left" vertical="top"/>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6" fillId="0" borderId="0" xfId="0" applyFont="1" applyBorder="1" applyAlignment="1"/>
    <xf numFmtId="0" fontId="10" fillId="0" borderId="0" xfId="0" applyFont="1" applyAlignment="1">
      <alignment horizontal="center" vertical="center"/>
    </xf>
    <xf numFmtId="0" fontId="10" fillId="0" borderId="0" xfId="0" applyFont="1" applyAlignment="1">
      <alignment vertical="center"/>
    </xf>
    <xf numFmtId="0" fontId="2" fillId="0" borderId="0" xfId="0" applyFont="1" applyBorder="1" applyAlignment="1"/>
    <xf numFmtId="0" fontId="2" fillId="0" borderId="0" xfId="0" applyFont="1" applyBorder="1" applyAlignment="1" applyProtection="1">
      <alignment horizontal="right"/>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right"/>
      <protection locked="0"/>
    </xf>
    <xf numFmtId="0" fontId="6" fillId="0" borderId="0" xfId="0" applyFont="1" applyBorder="1" applyAlignment="1" applyProtection="1">
      <alignment horizontal="left"/>
      <protection locked="0"/>
    </xf>
    <xf numFmtId="0" fontId="11" fillId="0" borderId="0" xfId="0" applyFont="1" applyBorder="1" applyAlignment="1">
      <alignment horizontal="right"/>
    </xf>
    <xf numFmtId="164" fontId="3" fillId="0" borderId="0" xfId="0" applyNumberFormat="1" applyFont="1" applyBorder="1" applyAlignment="1">
      <alignment horizontal="right"/>
    </xf>
    <xf numFmtId="0" fontId="11" fillId="0" borderId="0" xfId="0" applyFont="1" applyBorder="1" applyAlignment="1">
      <alignment horizontal="left" vertical="top"/>
    </xf>
    <xf numFmtId="0" fontId="11" fillId="0" borderId="0" xfId="0" applyFont="1" applyBorder="1" applyAlignment="1">
      <alignment horizontal="left" vertical="top" wrapText="1"/>
    </xf>
    <xf numFmtId="0" fontId="11" fillId="0" borderId="0" xfId="0" applyFont="1" applyBorder="1" applyAlignment="1">
      <alignment horizontal="left"/>
    </xf>
    <xf numFmtId="0" fontId="3" fillId="0" borderId="0" xfId="0" applyFont="1"/>
    <xf numFmtId="0" fontId="9" fillId="0" borderId="0" xfId="0" applyFont="1" applyBorder="1" applyAlignment="1"/>
    <xf numFmtId="0" fontId="11" fillId="0" borderId="0" xfId="0" applyFont="1" applyBorder="1" applyAlignment="1">
      <alignment horizontal="left" vertical="top"/>
    </xf>
    <xf numFmtId="0" fontId="11" fillId="0" borderId="0" xfId="0" applyFont="1" applyBorder="1" applyAlignment="1">
      <alignment horizontal="left" wrapText="1"/>
    </xf>
    <xf numFmtId="0" fontId="8" fillId="0" borderId="0" xfId="0" applyFont="1" applyBorder="1" applyAlignment="1"/>
    <xf numFmtId="49" fontId="3" fillId="0" borderId="0" xfId="0" applyNumberFormat="1" applyFont="1"/>
    <xf numFmtId="49" fontId="3" fillId="0" borderId="0" xfId="0" applyNumberFormat="1" applyFont="1" applyBorder="1" applyAlignment="1">
      <alignment horizontal="left"/>
    </xf>
    <xf numFmtId="49" fontId="3" fillId="0" borderId="0" xfId="0" applyNumberFormat="1" applyFont="1" applyBorder="1" applyAlignment="1"/>
    <xf numFmtId="49" fontId="2" fillId="0" borderId="0" xfId="0" applyNumberFormat="1" applyFont="1" applyBorder="1" applyAlignment="1"/>
    <xf numFmtId="49" fontId="3" fillId="0" borderId="0" xfId="0" applyNumberFormat="1" applyFont="1" applyBorder="1" applyAlignment="1">
      <alignment horizontal="right" vertical="top" wrapText="1"/>
    </xf>
    <xf numFmtId="49" fontId="3" fillId="0" borderId="0" xfId="0" applyNumberFormat="1" applyFont="1" applyBorder="1" applyAlignment="1">
      <alignment horizontal="right" vertical="top"/>
    </xf>
    <xf numFmtId="49" fontId="3" fillId="0" borderId="0" xfId="0" applyNumberFormat="1" applyFont="1" applyAlignment="1">
      <alignment horizontal="right"/>
    </xf>
    <xf numFmtId="44" fontId="0" fillId="0" borderId="3" xfId="0" applyNumberFormat="1" applyBorder="1"/>
    <xf numFmtId="49" fontId="0" fillId="2" borderId="5" xfId="0" applyNumberFormat="1" applyFill="1" applyBorder="1" applyAlignment="1">
      <alignment vertical="center"/>
    </xf>
    <xf numFmtId="49" fontId="0" fillId="2" borderId="5" xfId="0" applyNumberFormat="1" applyFill="1" applyBorder="1" applyAlignment="1">
      <alignment horizontal="left"/>
    </xf>
    <xf numFmtId="0" fontId="0" fillId="2" borderId="5" xfId="0" applyFill="1" applyBorder="1" applyAlignment="1">
      <alignment horizontal="center"/>
    </xf>
    <xf numFmtId="49" fontId="0" fillId="2" borderId="5" xfId="0" applyNumberFormat="1" applyFill="1" applyBorder="1" applyAlignment="1">
      <alignment horizontal="center" vertical="center"/>
    </xf>
    <xf numFmtId="49" fontId="14" fillId="2" borderId="5" xfId="0" applyNumberFormat="1" applyFont="1" applyFill="1" applyBorder="1" applyAlignment="1">
      <alignment horizontal="center" vertical="center"/>
    </xf>
    <xf numFmtId="4" fontId="0" fillId="2" borderId="5" xfId="0" applyNumberFormat="1" applyFill="1" applyBorder="1" applyAlignment="1">
      <alignment horizontal="center"/>
    </xf>
    <xf numFmtId="49" fontId="0" fillId="2" borderId="5" xfId="0" applyNumberFormat="1" applyFill="1" applyBorder="1" applyAlignment="1">
      <alignment horizontal="center"/>
    </xf>
    <xf numFmtId="49" fontId="14" fillId="2" borderId="5" xfId="0" applyNumberFormat="1" applyFont="1" applyFill="1" applyBorder="1" applyAlignment="1">
      <alignment horizontal="left" vertical="center"/>
    </xf>
    <xf numFmtId="0" fontId="14" fillId="2" borderId="5" xfId="0" applyFont="1" applyFill="1" applyBorder="1" applyAlignment="1">
      <alignment horizontal="center" vertical="center"/>
    </xf>
    <xf numFmtId="49" fontId="0" fillId="2" borderId="5" xfId="0" applyNumberFormat="1" applyFill="1" applyBorder="1"/>
    <xf numFmtId="49" fontId="14" fillId="2" borderId="5" xfId="0" applyNumberFormat="1" applyFont="1" applyFill="1" applyBorder="1" applyAlignment="1">
      <alignment horizontal="left"/>
    </xf>
    <xf numFmtId="49" fontId="14" fillId="2" borderId="5" xfId="0" applyNumberFormat="1" applyFont="1" applyFill="1" applyBorder="1" applyAlignment="1">
      <alignment horizontal="center"/>
    </xf>
    <xf numFmtId="0" fontId="14" fillId="2" borderId="5" xfId="0" applyFont="1" applyFill="1" applyBorder="1" applyAlignment="1">
      <alignment horizontal="center"/>
    </xf>
    <xf numFmtId="49" fontId="14" fillId="2" borderId="6" xfId="0" applyNumberFormat="1" applyFont="1" applyFill="1" applyBorder="1" applyAlignment="1">
      <alignment wrapText="1"/>
    </xf>
    <xf numFmtId="49" fontId="15" fillId="2" borderId="6" xfId="0" applyNumberFormat="1" applyFont="1" applyFill="1" applyBorder="1" applyAlignment="1">
      <alignment horizontal="center"/>
    </xf>
    <xf numFmtId="49" fontId="15" fillId="2" borderId="5" xfId="0" applyNumberFormat="1" applyFont="1" applyFill="1" applyBorder="1" applyAlignment="1">
      <alignment horizontal="center" vertical="center"/>
    </xf>
    <xf numFmtId="49" fontId="15" fillId="2" borderId="5" xfId="0" applyNumberFormat="1" applyFont="1" applyFill="1" applyBorder="1" applyAlignment="1">
      <alignment horizontal="center" vertical="center" wrapText="1"/>
    </xf>
    <xf numFmtId="49" fontId="0" fillId="2" borderId="5" xfId="0" applyNumberFormat="1" applyFill="1" applyBorder="1" applyAlignment="1">
      <alignment horizontal="left" vertical="center"/>
    </xf>
    <xf numFmtId="0" fontId="0" fillId="2" borderId="5" xfId="0" applyFill="1" applyBorder="1" applyAlignment="1">
      <alignment horizontal="left" vertical="center"/>
    </xf>
    <xf numFmtId="0" fontId="0" fillId="0" borderId="0" xfId="0" applyAlignment="1">
      <alignment horizontal="center"/>
    </xf>
    <xf numFmtId="49" fontId="0" fillId="2" borderId="5"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7" xfId="0" applyNumberFormat="1" applyFill="1" applyBorder="1" applyAlignment="1">
      <alignment horizontal="center"/>
    </xf>
    <xf numFmtId="49" fontId="0" fillId="2" borderId="7" xfId="0" applyNumberFormat="1" applyFill="1" applyBorder="1" applyAlignment="1">
      <alignment horizontal="center" vertical="center"/>
    </xf>
    <xf numFmtId="0" fontId="0" fillId="2" borderId="7" xfId="0" applyFill="1" applyBorder="1" applyAlignment="1">
      <alignment horizontal="center"/>
    </xf>
    <xf numFmtId="49" fontId="15" fillId="2" borderId="7" xfId="0" applyNumberFormat="1" applyFont="1" applyFill="1" applyBorder="1" applyAlignment="1">
      <alignment horizontal="center" vertical="center" wrapText="1"/>
    </xf>
    <xf numFmtId="44" fontId="0" fillId="2" borderId="3" xfId="0" applyNumberFormat="1" applyFont="1" applyFill="1" applyBorder="1" applyAlignment="1">
      <alignment horizontal="center" vertical="center" wrapText="1"/>
    </xf>
    <xf numFmtId="49" fontId="3" fillId="0" borderId="0" xfId="0" applyNumberFormat="1" applyFont="1" applyAlignment="1">
      <alignment horizontal="left" wrapText="1"/>
    </xf>
    <xf numFmtId="49" fontId="0" fillId="2" borderId="8" xfId="0" applyNumberFormat="1" applyFill="1" applyBorder="1"/>
    <xf numFmtId="49" fontId="3" fillId="0" borderId="0" xfId="0" applyNumberFormat="1" applyFont="1" applyBorder="1" applyAlignment="1">
      <alignment horizontal="left" vertical="top" wrapText="1"/>
    </xf>
    <xf numFmtId="44" fontId="16" fillId="0" borderId="3" xfId="0" applyNumberFormat="1" applyFont="1" applyBorder="1"/>
    <xf numFmtId="49" fontId="3" fillId="0" borderId="3" xfId="0" applyNumberFormat="1" applyFont="1" applyBorder="1" applyAlignment="1">
      <alignment horizontal="left" vertical="top" wrapText="1"/>
    </xf>
    <xf numFmtId="49" fontId="6" fillId="0" borderId="12" xfId="0" applyNumberFormat="1" applyFont="1" applyBorder="1" applyAlignment="1">
      <alignment horizontal="left" vertical="top" wrapText="1"/>
    </xf>
    <xf numFmtId="49" fontId="6" fillId="0" borderId="2" xfId="0" applyNumberFormat="1" applyFont="1" applyBorder="1" applyAlignment="1">
      <alignment horizontal="left" vertical="top" wrapText="1"/>
    </xf>
    <xf numFmtId="44" fontId="6" fillId="0" borderId="3" xfId="0" applyNumberFormat="1" applyFont="1" applyBorder="1" applyAlignment="1">
      <alignment horizontal="right" vertical="center" wrapText="1"/>
    </xf>
    <xf numFmtId="44" fontId="6" fillId="0" borderId="11" xfId="0" applyNumberFormat="1" applyFont="1" applyBorder="1" applyAlignment="1">
      <alignment horizontal="right" vertical="center" wrapText="1"/>
    </xf>
    <xf numFmtId="49" fontId="6" fillId="0" borderId="3" xfId="0" applyNumberFormat="1" applyFont="1" applyBorder="1" applyAlignment="1">
      <alignment horizontal="right" vertical="center" wrapText="1"/>
    </xf>
    <xf numFmtId="49" fontId="1" fillId="0" borderId="3" xfId="0" applyNumberFormat="1" applyFont="1" applyBorder="1" applyAlignment="1">
      <alignment horizontal="right" vertical="center" wrapText="1"/>
    </xf>
    <xf numFmtId="0" fontId="2" fillId="0" borderId="0" xfId="0" applyFont="1" applyAlignment="1">
      <alignment horizontal="center"/>
    </xf>
    <xf numFmtId="0" fontId="3" fillId="0" borderId="0" xfId="0" applyFont="1" applyBorder="1" applyAlignment="1">
      <alignment horizontal="left" vertical="top" wrapText="1"/>
    </xf>
    <xf numFmtId="0" fontId="2" fillId="0" borderId="0"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vertical="top"/>
    </xf>
    <xf numFmtId="0" fontId="6" fillId="0" borderId="0" xfId="0" applyFont="1" applyAlignment="1">
      <alignment horizontal="center"/>
    </xf>
    <xf numFmtId="0" fontId="6" fillId="0" borderId="0" xfId="0" applyFont="1" applyAlignment="1">
      <alignment horizontal="center" vertical="center"/>
    </xf>
    <xf numFmtId="0" fontId="8" fillId="0" borderId="0" xfId="0" applyFont="1" applyBorder="1" applyAlignment="1">
      <alignment horizontal="left" vertical="top"/>
    </xf>
    <xf numFmtId="165" fontId="2" fillId="0" borderId="0" xfId="0" applyNumberFormat="1" applyFont="1" applyBorder="1" applyAlignment="1">
      <alignment horizontal="left"/>
    </xf>
    <xf numFmtId="18" fontId="2" fillId="0" borderId="0" xfId="0" applyNumberFormat="1"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left"/>
    </xf>
    <xf numFmtId="0" fontId="2" fillId="0" borderId="0" xfId="0" applyFont="1" applyBorder="1" applyAlignment="1">
      <alignment horizontal="left" wrapText="1"/>
    </xf>
    <xf numFmtId="0" fontId="2" fillId="0" borderId="2" xfId="0" applyFont="1" applyBorder="1" applyAlignment="1">
      <alignment wrapText="1"/>
    </xf>
    <xf numFmtId="0" fontId="0" fillId="0" borderId="2" xfId="0" applyBorder="1" applyAlignment="1">
      <alignment wrapText="1"/>
    </xf>
    <xf numFmtId="49" fontId="3" fillId="0" borderId="0" xfId="0" applyNumberFormat="1" applyFont="1" applyAlignment="1">
      <alignment horizontal="left" wrapText="1"/>
    </xf>
    <xf numFmtId="0" fontId="2" fillId="0" borderId="1" xfId="0" applyFont="1" applyBorder="1" applyAlignment="1">
      <alignment horizontal="right"/>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49" fontId="3" fillId="0" borderId="0" xfId="0" applyNumberFormat="1" applyFont="1" applyBorder="1" applyAlignment="1">
      <alignment horizontal="left" vertical="top" wrapText="1"/>
    </xf>
    <xf numFmtId="0" fontId="3" fillId="0" borderId="1" xfId="0" applyFont="1" applyBorder="1" applyAlignment="1">
      <alignment horizontal="left"/>
    </xf>
    <xf numFmtId="0" fontId="2" fillId="0" borderId="0" xfId="0" applyFont="1" applyAlignment="1">
      <alignment horizontal="right"/>
    </xf>
    <xf numFmtId="0" fontId="6" fillId="0" borderId="0" xfId="0" applyFont="1" applyBorder="1" applyAlignment="1" applyProtection="1">
      <alignment horizontal="right" wrapText="1"/>
      <protection locked="0"/>
    </xf>
    <xf numFmtId="0" fontId="1" fillId="0" borderId="4" xfId="0" applyFont="1" applyBorder="1" applyAlignment="1" applyProtection="1">
      <alignment horizontal="left"/>
      <protection locked="0"/>
    </xf>
    <xf numFmtId="0" fontId="1" fillId="0" borderId="4" xfId="0" applyFont="1" applyBorder="1" applyAlignment="1">
      <alignment horizontal="left"/>
    </xf>
    <xf numFmtId="0" fontId="2" fillId="0" borderId="4" xfId="0" applyFont="1" applyBorder="1" applyAlignment="1" applyProtection="1">
      <alignment horizontal="left"/>
      <protection locked="0"/>
    </xf>
    <xf numFmtId="0" fontId="3" fillId="0" borderId="4" xfId="0" applyFont="1" applyBorder="1" applyAlignment="1">
      <alignment horizontal="left"/>
    </xf>
    <xf numFmtId="0" fontId="3" fillId="0" borderId="2" xfId="0" applyFont="1" applyBorder="1" applyAlignment="1">
      <alignment horizontal="left"/>
    </xf>
    <xf numFmtId="0" fontId="2" fillId="0" borderId="0" xfId="0" applyFont="1" applyBorder="1" applyAlignment="1" applyProtection="1">
      <alignment horizontal="right"/>
      <protection locked="0"/>
    </xf>
    <xf numFmtId="0" fontId="3" fillId="0" borderId="2" xfId="0" applyFont="1" applyBorder="1" applyAlignment="1" applyProtection="1">
      <alignment horizontal="left"/>
      <protection locked="0"/>
    </xf>
    <xf numFmtId="0" fontId="7" fillId="0" borderId="2" xfId="0" applyFont="1" applyBorder="1" applyAlignment="1">
      <alignment horizontal="left"/>
    </xf>
    <xf numFmtId="0" fontId="2" fillId="0" borderId="0" xfId="0" applyFont="1" applyBorder="1" applyAlignment="1" applyProtection="1">
      <alignment horizontal="left"/>
      <protection locked="0"/>
    </xf>
    <xf numFmtId="0" fontId="0" fillId="0" borderId="0" xfId="0" applyBorder="1" applyAlignment="1">
      <alignment horizontal="left"/>
    </xf>
    <xf numFmtId="0" fontId="2" fillId="0" borderId="0" xfId="0" applyFont="1" applyBorder="1" applyAlignment="1" applyProtection="1">
      <alignment horizontal="right" wrapText="1"/>
    </xf>
    <xf numFmtId="0" fontId="2" fillId="0" borderId="0" xfId="0" applyFont="1" applyBorder="1" applyAlignment="1" applyProtection="1">
      <alignment horizontal="right" wrapText="1"/>
      <protection locked="0"/>
    </xf>
    <xf numFmtId="0" fontId="13" fillId="0" borderId="1" xfId="1" applyFont="1" applyBorder="1" applyAlignment="1" applyProtection="1">
      <alignment horizontal="left"/>
      <protection locked="0"/>
    </xf>
    <xf numFmtId="0" fontId="3" fillId="0" borderId="1" xfId="0" applyFont="1" applyBorder="1" applyAlignment="1" applyProtection="1">
      <alignment horizontal="left"/>
      <protection locked="0"/>
    </xf>
    <xf numFmtId="0" fontId="7" fillId="0" borderId="1" xfId="0" applyFont="1" applyBorder="1" applyAlignment="1">
      <alignment horizontal="left"/>
    </xf>
    <xf numFmtId="0" fontId="0" fillId="0" borderId="1" xfId="0" applyBorder="1" applyAlignment="1">
      <alignment horizontal="left"/>
    </xf>
    <xf numFmtId="0" fontId="2" fillId="0" borderId="1" xfId="0" applyFont="1" applyBorder="1" applyAlignment="1" applyProtection="1">
      <alignment horizontal="left"/>
      <protection locked="0"/>
    </xf>
    <xf numFmtId="0" fontId="2" fillId="0" borderId="2" xfId="0" applyFont="1" applyBorder="1" applyAlignment="1" applyProtection="1">
      <alignment horizontal="left"/>
      <protection locked="0"/>
    </xf>
    <xf numFmtId="0" fontId="0" fillId="0" borderId="2" xfId="0" applyBorder="1" applyAlignment="1">
      <alignment horizontal="left"/>
    </xf>
    <xf numFmtId="0" fontId="16" fillId="2" borderId="7" xfId="0" applyFont="1" applyFill="1" applyBorder="1" applyAlignment="1">
      <alignment horizontal="right"/>
    </xf>
    <xf numFmtId="0" fontId="16" fillId="2" borderId="9" xfId="0" applyFont="1" applyFill="1" applyBorder="1" applyAlignment="1">
      <alignment horizontal="right"/>
    </xf>
    <xf numFmtId="0" fontId="16" fillId="2" borderId="10" xfId="0" applyFont="1" applyFill="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84406</xdr:colOff>
      <xdr:row>0</xdr:row>
      <xdr:rowOff>22860</xdr:rowOff>
    </xdr:from>
    <xdr:to>
      <xdr:col>7</xdr:col>
      <xdr:colOff>189327</xdr:colOff>
      <xdr:row>3</xdr:row>
      <xdr:rowOff>144780</xdr:rowOff>
    </xdr:to>
    <xdr:pic>
      <xdr:nvPicPr>
        <xdr:cNvPr id="1035" name="Picture 1" descr="MECA Logo">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4144" y="22860"/>
          <a:ext cx="1675814" cy="63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BD43"/>
  <sheetViews>
    <sheetView tabSelected="1" topLeftCell="A13" zoomScale="130" zoomScaleNormal="130" zoomScaleSheetLayoutView="150" workbookViewId="0">
      <selection activeCell="A28" sqref="A28:G28"/>
    </sheetView>
  </sheetViews>
  <sheetFormatPr defaultRowHeight="12.75" x14ac:dyDescent="0.2"/>
  <cols>
    <col min="1" max="1" width="2.42578125" style="30" customWidth="1"/>
    <col min="2" max="2" width="8.5703125" customWidth="1"/>
    <col min="3" max="3" width="5.42578125" customWidth="1"/>
    <col min="4" max="4" width="11.7109375" customWidth="1"/>
    <col min="5" max="5" width="13.85546875" customWidth="1"/>
    <col min="6" max="6" width="7.42578125" customWidth="1"/>
    <col min="7" max="7" width="15.42578125" customWidth="1"/>
    <col min="8" max="8" width="4.5703125" customWidth="1"/>
    <col min="9" max="9" width="13.85546875" customWidth="1"/>
    <col min="10" max="10" width="9" customWidth="1"/>
    <col min="11" max="11" width="3.5703125" customWidth="1"/>
    <col min="12" max="12" width="3.28515625" hidden="1" customWidth="1"/>
    <col min="13" max="13" width="15.140625" customWidth="1"/>
  </cols>
  <sheetData>
    <row r="4" spans="1:56" ht="15.75" customHeight="1" x14ac:dyDescent="0.2">
      <c r="B4" s="76" t="s">
        <v>0</v>
      </c>
      <c r="C4" s="76"/>
      <c r="D4" s="76"/>
      <c r="E4" s="76"/>
      <c r="F4" s="76"/>
      <c r="G4" s="76"/>
      <c r="H4" s="76"/>
      <c r="I4" s="76"/>
      <c r="J4" s="76"/>
      <c r="K4" s="76"/>
      <c r="L4" s="76"/>
      <c r="M4" s="1"/>
    </row>
    <row r="5" spans="1:56" x14ac:dyDescent="0.2">
      <c r="A5" s="81" t="s">
        <v>159</v>
      </c>
      <c r="B5" s="81"/>
      <c r="C5" s="81"/>
      <c r="D5" s="81"/>
      <c r="E5" s="81"/>
      <c r="F5" s="81"/>
      <c r="G5" s="81"/>
      <c r="H5" s="81"/>
      <c r="I5" s="81"/>
      <c r="J5" s="81"/>
      <c r="K5" s="81"/>
      <c r="L5" s="81"/>
      <c r="M5" s="81"/>
    </row>
    <row r="6" spans="1:56" s="14" customFormat="1" ht="18.75" customHeight="1" x14ac:dyDescent="0.2">
      <c r="A6" s="82" t="s">
        <v>161</v>
      </c>
      <c r="B6" s="82"/>
      <c r="C6" s="82"/>
      <c r="D6" s="82"/>
      <c r="E6" s="82"/>
      <c r="F6" s="82"/>
      <c r="G6" s="82"/>
      <c r="H6" s="82"/>
      <c r="I6" s="82"/>
      <c r="J6" s="82"/>
      <c r="K6" s="82"/>
      <c r="L6" s="82"/>
      <c r="M6" s="82"/>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row>
    <row r="7" spans="1:56" s="8" customFormat="1" ht="12.75" customHeight="1" x14ac:dyDescent="0.2">
      <c r="A7" s="31"/>
      <c r="B7" s="29" t="s">
        <v>32</v>
      </c>
      <c r="C7" s="26"/>
      <c r="D7" s="21"/>
      <c r="E7" s="26" t="s">
        <v>14</v>
      </c>
      <c r="F7" s="26"/>
      <c r="G7" s="21"/>
      <c r="H7" s="26" t="s">
        <v>15</v>
      </c>
      <c r="I7" s="26"/>
      <c r="J7" s="20"/>
      <c r="K7" s="87" t="s">
        <v>17</v>
      </c>
      <c r="L7" s="87"/>
      <c r="M7" s="87"/>
      <c r="N7" s="6"/>
      <c r="O7" s="6"/>
    </row>
    <row r="8" spans="1:56" s="8" customFormat="1" ht="13.5" customHeight="1" x14ac:dyDescent="0.2">
      <c r="A8" s="31"/>
      <c r="B8" s="84">
        <v>43843</v>
      </c>
      <c r="C8" s="84"/>
      <c r="D8" s="84"/>
      <c r="E8" s="84">
        <v>43853</v>
      </c>
      <c r="F8" s="84"/>
      <c r="G8" s="84"/>
      <c r="H8" s="85">
        <v>0.60416666666666663</v>
      </c>
      <c r="I8" s="86"/>
      <c r="J8" s="86"/>
      <c r="K8" s="84">
        <v>43847</v>
      </c>
      <c r="L8" s="84"/>
      <c r="M8" s="84"/>
      <c r="N8" s="6"/>
      <c r="O8" s="6"/>
    </row>
    <row r="9" spans="1:56" s="8" customFormat="1" ht="11.1" customHeight="1" x14ac:dyDescent="0.2">
      <c r="A9" s="31"/>
      <c r="B9" s="78"/>
      <c r="C9" s="79"/>
      <c r="D9" s="79"/>
      <c r="E9" s="79"/>
      <c r="F9" s="79"/>
      <c r="G9" s="79"/>
      <c r="H9" s="79"/>
      <c r="I9" s="79"/>
      <c r="J9" s="79"/>
      <c r="K9" s="79"/>
      <c r="L9" s="79"/>
      <c r="M9" s="79"/>
      <c r="N9" s="6"/>
      <c r="O9" s="6"/>
    </row>
    <row r="10" spans="1:56" s="10" customFormat="1" ht="15" customHeight="1" x14ac:dyDescent="0.2">
      <c r="A10" s="83" t="s">
        <v>1</v>
      </c>
      <c r="B10" s="83"/>
      <c r="C10" s="83"/>
      <c r="D10" s="83"/>
      <c r="E10" s="83"/>
      <c r="F10" s="83"/>
      <c r="G10" s="83"/>
      <c r="H10" s="83"/>
      <c r="I10" s="83"/>
      <c r="J10" s="83"/>
      <c r="K10" s="83"/>
      <c r="L10" s="83"/>
      <c r="M10" s="83"/>
      <c r="N10" s="9"/>
      <c r="O10" s="9"/>
    </row>
    <row r="11" spans="1:56" s="11" customFormat="1" ht="12.75" customHeight="1" x14ac:dyDescent="0.2">
      <c r="A11" s="34" t="s">
        <v>19</v>
      </c>
      <c r="B11" s="77" t="s">
        <v>29</v>
      </c>
      <c r="C11" s="77"/>
      <c r="D11" s="77"/>
      <c r="E11" s="77"/>
      <c r="F11" s="77"/>
      <c r="G11" s="77"/>
      <c r="H11" s="77"/>
      <c r="I11" s="77"/>
      <c r="J11" s="77"/>
      <c r="K11" s="77"/>
      <c r="L11" s="77"/>
      <c r="M11" s="77"/>
      <c r="N11" s="7"/>
      <c r="O11" s="7"/>
    </row>
    <row r="12" spans="1:56" s="11" customFormat="1" ht="24.75" customHeight="1" x14ac:dyDescent="0.2">
      <c r="A12" s="34" t="s">
        <v>20</v>
      </c>
      <c r="B12" s="77" t="s">
        <v>33</v>
      </c>
      <c r="C12" s="77"/>
      <c r="D12" s="77"/>
      <c r="E12" s="77"/>
      <c r="F12" s="77"/>
      <c r="G12" s="77"/>
      <c r="H12" s="77"/>
      <c r="I12" s="77"/>
      <c r="J12" s="77"/>
      <c r="K12" s="77"/>
      <c r="L12" s="77"/>
      <c r="M12" s="77"/>
      <c r="N12" s="7"/>
      <c r="O12" s="7"/>
    </row>
    <row r="13" spans="1:56" s="10" customFormat="1" ht="23.25" customHeight="1" x14ac:dyDescent="0.2">
      <c r="A13" s="35" t="s">
        <v>21</v>
      </c>
      <c r="B13" s="77" t="s">
        <v>167</v>
      </c>
      <c r="C13" s="77"/>
      <c r="D13" s="77"/>
      <c r="E13" s="77"/>
      <c r="F13" s="77"/>
      <c r="G13" s="77"/>
      <c r="H13" s="77"/>
      <c r="I13" s="77"/>
      <c r="J13" s="77"/>
      <c r="K13" s="77"/>
      <c r="L13" s="77"/>
      <c r="M13" s="77"/>
      <c r="N13" s="9"/>
      <c r="O13" s="9"/>
    </row>
    <row r="14" spans="1:56" s="4" customFormat="1" ht="12.75" customHeight="1" x14ac:dyDescent="0.2">
      <c r="A14" s="36" t="s">
        <v>22</v>
      </c>
      <c r="B14" s="80" t="s">
        <v>30</v>
      </c>
      <c r="C14" s="80"/>
      <c r="D14" s="80"/>
      <c r="E14" s="80"/>
      <c r="F14" s="80"/>
      <c r="G14" s="80"/>
      <c r="H14" s="80"/>
      <c r="I14" s="80"/>
      <c r="J14" s="80"/>
      <c r="K14" s="80"/>
      <c r="L14" s="80"/>
      <c r="M14" s="80"/>
    </row>
    <row r="15" spans="1:56" s="22" customFormat="1" ht="13.5" customHeight="1" x14ac:dyDescent="0.2">
      <c r="A15" s="35" t="s">
        <v>23</v>
      </c>
      <c r="B15" s="80" t="s">
        <v>34</v>
      </c>
      <c r="C15" s="80"/>
      <c r="D15" s="80"/>
      <c r="E15" s="80"/>
      <c r="F15" s="80"/>
      <c r="G15" s="80"/>
      <c r="H15" s="80"/>
      <c r="I15" s="80"/>
      <c r="J15" s="80"/>
      <c r="K15" s="80"/>
      <c r="L15" s="80"/>
      <c r="M15" s="80"/>
    </row>
    <row r="16" spans="1:56" s="23" customFormat="1" ht="13.5" customHeight="1" x14ac:dyDescent="0.2">
      <c r="A16" s="34" t="s">
        <v>24</v>
      </c>
      <c r="B16" s="77" t="s">
        <v>35</v>
      </c>
      <c r="C16" s="77"/>
      <c r="D16" s="77"/>
      <c r="E16" s="77"/>
      <c r="F16" s="77"/>
      <c r="G16" s="77"/>
      <c r="H16" s="77"/>
      <c r="I16" s="77"/>
      <c r="J16" s="77"/>
      <c r="K16" s="77"/>
      <c r="L16" s="77"/>
      <c r="M16" s="77"/>
    </row>
    <row r="17" spans="1:16" s="23" customFormat="1" ht="13.5" customHeight="1" x14ac:dyDescent="0.2">
      <c r="A17" s="34" t="s">
        <v>25</v>
      </c>
      <c r="B17" s="93" t="s">
        <v>36</v>
      </c>
      <c r="C17" s="93"/>
      <c r="D17" s="93"/>
      <c r="E17" s="93"/>
      <c r="F17" s="93"/>
      <c r="G17" s="93"/>
      <c r="H17" s="93"/>
      <c r="I17" s="93"/>
      <c r="J17" s="93"/>
      <c r="K17" s="93"/>
      <c r="L17" s="93"/>
      <c r="M17" s="93"/>
    </row>
    <row r="18" spans="1:16" s="22" customFormat="1" ht="13.5" customHeight="1" x14ac:dyDescent="0.2">
      <c r="A18" s="35" t="s">
        <v>26</v>
      </c>
      <c r="B18" s="94" t="s">
        <v>31</v>
      </c>
      <c r="C18" s="94"/>
      <c r="D18" s="94"/>
      <c r="E18" s="94"/>
      <c r="F18" s="94"/>
      <c r="G18" s="94"/>
      <c r="H18" s="94"/>
      <c r="I18" s="94"/>
      <c r="J18" s="94"/>
      <c r="K18" s="94"/>
      <c r="L18" s="94"/>
      <c r="M18" s="94"/>
    </row>
    <row r="19" spans="1:16" s="27" customFormat="1" ht="59.25" customHeight="1" x14ac:dyDescent="0.2">
      <c r="A19" s="35" t="s">
        <v>27</v>
      </c>
      <c r="B19" s="93" t="s">
        <v>180</v>
      </c>
      <c r="C19" s="93"/>
      <c r="D19" s="93"/>
      <c r="E19" s="93"/>
      <c r="F19" s="93"/>
      <c r="G19" s="93"/>
      <c r="H19" s="93"/>
      <c r="I19" s="93"/>
      <c r="J19" s="93"/>
      <c r="K19" s="93"/>
      <c r="L19" s="93"/>
      <c r="M19" s="93"/>
    </row>
    <row r="20" spans="1:16" s="24" customFormat="1" ht="50.45" customHeight="1" x14ac:dyDescent="0.2">
      <c r="A20" s="35" t="s">
        <v>28</v>
      </c>
      <c r="B20" s="77" t="s">
        <v>37</v>
      </c>
      <c r="C20" s="77"/>
      <c r="D20" s="77"/>
      <c r="E20" s="77"/>
      <c r="F20" s="77"/>
      <c r="G20" s="77"/>
      <c r="H20" s="77"/>
      <c r="I20" s="77"/>
      <c r="J20" s="77"/>
      <c r="K20" s="77"/>
      <c r="L20" s="77"/>
      <c r="M20" s="77"/>
    </row>
    <row r="21" spans="1:16" s="24" customFormat="1" ht="13.5" customHeight="1" x14ac:dyDescent="0.2">
      <c r="A21" s="31"/>
      <c r="B21" s="28"/>
      <c r="C21" s="28"/>
      <c r="D21" s="28"/>
      <c r="E21" s="28"/>
      <c r="F21" s="28"/>
      <c r="G21" s="28"/>
      <c r="H21" s="28"/>
      <c r="I21" s="28"/>
      <c r="J21" s="28"/>
      <c r="K21" s="28"/>
      <c r="L21" s="28"/>
      <c r="M21" s="28"/>
    </row>
    <row r="22" spans="1:16" s="11" customFormat="1" ht="59.25" customHeight="1" x14ac:dyDescent="0.2">
      <c r="A22" s="77" t="s">
        <v>181</v>
      </c>
      <c r="B22" s="77"/>
      <c r="C22" s="77"/>
      <c r="D22" s="77"/>
      <c r="E22" s="77"/>
      <c r="F22" s="77"/>
      <c r="G22" s="77"/>
      <c r="H22" s="77"/>
      <c r="I22" s="77"/>
      <c r="J22" s="77"/>
      <c r="K22" s="77"/>
      <c r="L22" s="77"/>
      <c r="M22" s="77"/>
      <c r="N22" s="7"/>
      <c r="O22" s="7"/>
    </row>
    <row r="23" spans="1:16" s="4" customFormat="1" ht="36.75" customHeight="1" x14ac:dyDescent="0.2">
      <c r="A23" s="91" t="s">
        <v>179</v>
      </c>
      <c r="B23" s="91"/>
      <c r="C23" s="91"/>
      <c r="D23" s="91"/>
      <c r="E23" s="91"/>
      <c r="F23" s="91"/>
      <c r="G23" s="91"/>
      <c r="H23" s="91"/>
      <c r="I23" s="91"/>
      <c r="J23" s="91"/>
      <c r="K23" s="91"/>
      <c r="L23" s="91"/>
      <c r="M23" s="91"/>
      <c r="N23" s="3"/>
      <c r="O23" s="3"/>
      <c r="P23" s="3"/>
    </row>
    <row r="24" spans="1:16" s="4" customFormat="1" ht="13.5" customHeight="1" x14ac:dyDescent="0.2">
      <c r="A24" s="65"/>
      <c r="B24" s="65"/>
      <c r="C24" s="65"/>
      <c r="D24" s="65"/>
      <c r="E24" s="65"/>
      <c r="F24" s="65"/>
      <c r="G24" s="65"/>
      <c r="H24" s="65"/>
      <c r="I24" s="65"/>
      <c r="J24" s="65"/>
      <c r="K24" s="65"/>
      <c r="L24" s="65"/>
      <c r="M24" s="65"/>
      <c r="N24" s="3"/>
      <c r="O24" s="3"/>
      <c r="P24" s="3"/>
    </row>
    <row r="25" spans="1:16" s="5" customFormat="1" ht="37.5" customHeight="1" x14ac:dyDescent="0.2">
      <c r="A25" s="95" t="s">
        <v>168</v>
      </c>
      <c r="B25" s="95"/>
      <c r="C25" s="95"/>
      <c r="D25" s="95"/>
      <c r="E25" s="95"/>
      <c r="F25" s="95"/>
      <c r="G25" s="95"/>
      <c r="H25" s="95"/>
      <c r="I25" s="95"/>
      <c r="J25" s="95"/>
      <c r="K25" s="95"/>
      <c r="L25" s="95"/>
      <c r="M25" s="95"/>
      <c r="N25" s="2"/>
      <c r="O25" s="2"/>
    </row>
    <row r="26" spans="1:16" s="5" customFormat="1" ht="13.5" customHeight="1" x14ac:dyDescent="0.2">
      <c r="A26" s="67"/>
      <c r="B26" s="67"/>
      <c r="C26" s="67"/>
      <c r="D26" s="67"/>
      <c r="E26" s="67"/>
      <c r="F26" s="67"/>
      <c r="G26" s="67"/>
      <c r="H26" s="67"/>
      <c r="I26" s="67"/>
      <c r="J26" s="67"/>
      <c r="K26" s="67"/>
      <c r="L26" s="67"/>
      <c r="M26" s="67"/>
      <c r="N26" s="2"/>
      <c r="O26" s="2"/>
    </row>
    <row r="27" spans="1:16" s="5" customFormat="1" ht="13.5" customHeight="1" x14ac:dyDescent="0.2">
      <c r="A27" s="70" t="s">
        <v>175</v>
      </c>
      <c r="B27" s="71"/>
      <c r="C27" s="71"/>
      <c r="D27" s="71"/>
      <c r="E27" s="71"/>
      <c r="F27" s="71"/>
      <c r="G27" s="71"/>
      <c r="H27" s="71"/>
      <c r="I27" s="71"/>
      <c r="J27" s="71"/>
      <c r="K27" s="71"/>
      <c r="L27" s="71"/>
      <c r="M27" s="71"/>
      <c r="N27" s="2"/>
      <c r="O27" s="2"/>
    </row>
    <row r="28" spans="1:16" s="5" customFormat="1" ht="13.5" customHeight="1" x14ac:dyDescent="0.2">
      <c r="A28" s="74" t="s">
        <v>182</v>
      </c>
      <c r="B28" s="74"/>
      <c r="C28" s="74"/>
      <c r="D28" s="74"/>
      <c r="E28" s="74"/>
      <c r="F28" s="74"/>
      <c r="G28" s="74"/>
      <c r="H28" s="69"/>
      <c r="I28" s="72">
        <f>'Cost Sheet'!G60</f>
        <v>0</v>
      </c>
      <c r="J28" s="72"/>
      <c r="K28" s="72"/>
      <c r="L28" s="72"/>
      <c r="M28" s="72"/>
      <c r="N28" s="2"/>
      <c r="O28" s="2"/>
    </row>
    <row r="29" spans="1:16" s="5" customFormat="1" ht="12.75" customHeight="1" x14ac:dyDescent="0.2">
      <c r="A29" s="74" t="s">
        <v>176</v>
      </c>
      <c r="B29" s="75"/>
      <c r="C29" s="75"/>
      <c r="D29" s="75"/>
      <c r="E29" s="75"/>
      <c r="F29" s="75"/>
      <c r="G29" s="75"/>
      <c r="H29" s="69"/>
      <c r="I29" s="72">
        <v>0</v>
      </c>
      <c r="J29" s="72"/>
      <c r="K29" s="72"/>
      <c r="L29" s="72"/>
      <c r="M29" s="72"/>
      <c r="N29" s="2"/>
      <c r="O29" s="2"/>
    </row>
    <row r="30" spans="1:16" s="5" customFormat="1" ht="14.25" customHeight="1" x14ac:dyDescent="0.2">
      <c r="A30" s="74" t="s">
        <v>177</v>
      </c>
      <c r="B30" s="74"/>
      <c r="C30" s="74"/>
      <c r="D30" s="74"/>
      <c r="E30" s="74"/>
      <c r="F30" s="74"/>
      <c r="G30" s="74"/>
      <c r="H30" s="69"/>
      <c r="I30" s="72">
        <f>ROUND(SUM(I28:M29)*0.07,2)</f>
        <v>0</v>
      </c>
      <c r="J30" s="72"/>
      <c r="K30" s="72"/>
      <c r="L30" s="72"/>
      <c r="M30" s="72"/>
      <c r="N30" s="2"/>
      <c r="O30" s="2"/>
    </row>
    <row r="31" spans="1:16" s="5" customFormat="1" ht="20.25" customHeight="1" thickBot="1" x14ac:dyDescent="0.25">
      <c r="A31" s="74" t="s">
        <v>178</v>
      </c>
      <c r="B31" s="74"/>
      <c r="C31" s="74"/>
      <c r="D31" s="74"/>
      <c r="E31" s="74"/>
      <c r="F31" s="74"/>
      <c r="G31" s="74"/>
      <c r="H31" s="69"/>
      <c r="I31" s="73">
        <f>SUM(I28:M30)</f>
        <v>0</v>
      </c>
      <c r="J31" s="73"/>
      <c r="K31" s="73"/>
      <c r="L31" s="73"/>
      <c r="M31" s="73"/>
      <c r="N31" s="2"/>
      <c r="O31" s="2"/>
    </row>
    <row r="32" spans="1:16" s="5" customFormat="1" ht="14.25" customHeight="1" thickTop="1" x14ac:dyDescent="0.2">
      <c r="A32" s="67"/>
      <c r="B32" s="67"/>
      <c r="C32" s="67"/>
      <c r="D32" s="67"/>
      <c r="E32" s="67"/>
      <c r="F32" s="67"/>
      <c r="G32" s="67"/>
      <c r="H32" s="67"/>
      <c r="I32" s="67"/>
      <c r="J32" s="67"/>
      <c r="K32" s="67"/>
      <c r="L32" s="67"/>
      <c r="M32" s="67"/>
      <c r="N32" s="2"/>
      <c r="O32" s="2"/>
    </row>
    <row r="33" spans="1:16" s="5" customFormat="1" ht="32.25" customHeight="1" x14ac:dyDescent="0.2">
      <c r="A33" s="86" t="s">
        <v>2</v>
      </c>
      <c r="B33" s="86"/>
      <c r="C33" s="89"/>
      <c r="D33" s="90"/>
      <c r="E33" s="90"/>
      <c r="F33" s="90"/>
      <c r="G33" s="90"/>
      <c r="H33" s="90"/>
      <c r="I33" s="90"/>
      <c r="J33" s="90"/>
      <c r="K33" s="90"/>
      <c r="L33" s="90"/>
      <c r="M33" s="90"/>
    </row>
    <row r="34" spans="1:16" s="4" customFormat="1" ht="16.899999999999999" customHeight="1" x14ac:dyDescent="0.2">
      <c r="A34" s="86" t="s">
        <v>3</v>
      </c>
      <c r="B34" s="86"/>
      <c r="C34" s="86"/>
      <c r="D34" s="86"/>
      <c r="E34" s="86"/>
      <c r="F34" s="86"/>
      <c r="G34" s="86"/>
      <c r="H34" s="92" t="s">
        <v>160</v>
      </c>
      <c r="I34" s="92"/>
      <c r="J34" s="15"/>
      <c r="K34" s="15"/>
      <c r="L34" s="15"/>
      <c r="M34" s="15"/>
      <c r="N34" s="3"/>
      <c r="O34" s="3"/>
      <c r="P34" s="3"/>
    </row>
    <row r="35" spans="1:16" s="4" customFormat="1" ht="17.45" customHeight="1" x14ac:dyDescent="0.2">
      <c r="A35" s="88" t="s">
        <v>4</v>
      </c>
      <c r="B35" s="88"/>
      <c r="C35" s="88"/>
      <c r="D35" s="88"/>
      <c r="E35" s="88"/>
      <c r="F35" s="88"/>
      <c r="G35" s="88"/>
      <c r="H35" s="88"/>
      <c r="I35" s="88"/>
      <c r="J35" s="88"/>
      <c r="K35" s="88"/>
      <c r="L35" s="88"/>
      <c r="M35" s="88"/>
      <c r="N35" s="3"/>
      <c r="O35" s="3"/>
      <c r="P35" s="3"/>
    </row>
    <row r="36" spans="1:16" s="5" customFormat="1" ht="16.149999999999999" customHeight="1" x14ac:dyDescent="0.2">
      <c r="A36" s="32"/>
      <c r="B36" s="109" t="s">
        <v>5</v>
      </c>
      <c r="C36" s="109"/>
      <c r="D36" s="105"/>
      <c r="E36" s="106"/>
      <c r="F36" s="106"/>
      <c r="G36" s="16" t="s">
        <v>6</v>
      </c>
      <c r="H36" s="116"/>
      <c r="I36" s="117"/>
      <c r="J36" s="117"/>
      <c r="K36" s="117"/>
      <c r="L36" s="17"/>
      <c r="M36" s="17"/>
      <c r="N36" s="2"/>
      <c r="O36" s="2"/>
    </row>
    <row r="37" spans="1:16" s="5" customFormat="1" ht="16.5" customHeight="1" x14ac:dyDescent="0.2">
      <c r="A37" s="32"/>
      <c r="B37" s="110" t="s">
        <v>7</v>
      </c>
      <c r="C37" s="110"/>
      <c r="D37" s="112"/>
      <c r="E37" s="113"/>
      <c r="F37" s="114"/>
      <c r="G37" s="16" t="s">
        <v>8</v>
      </c>
      <c r="H37" s="115"/>
      <c r="I37" s="114"/>
      <c r="J37" s="114"/>
      <c r="K37" s="114"/>
      <c r="L37" s="17"/>
      <c r="M37" s="17"/>
      <c r="N37" s="2"/>
      <c r="O37" s="2"/>
    </row>
    <row r="38" spans="1:16" s="5" customFormat="1" ht="16.5" customHeight="1" x14ac:dyDescent="0.2">
      <c r="A38" s="32"/>
      <c r="B38" s="110" t="s">
        <v>9</v>
      </c>
      <c r="C38" s="110"/>
      <c r="D38" s="111"/>
      <c r="E38" s="96"/>
      <c r="F38" s="96"/>
      <c r="G38" s="16"/>
      <c r="H38" s="107"/>
      <c r="I38" s="108"/>
      <c r="J38" s="108"/>
      <c r="K38" s="108"/>
      <c r="L38" s="17"/>
      <c r="M38" s="17"/>
      <c r="N38" s="2"/>
      <c r="O38" s="2"/>
    </row>
    <row r="39" spans="1:16" s="5" customFormat="1" ht="18.75" customHeight="1" x14ac:dyDescent="0.2">
      <c r="A39" s="32"/>
      <c r="B39" s="104" t="s">
        <v>13</v>
      </c>
      <c r="C39" s="104"/>
      <c r="D39" s="104"/>
      <c r="E39" s="105"/>
      <c r="F39" s="106"/>
      <c r="G39" s="106"/>
      <c r="H39" s="106"/>
      <c r="I39" s="16" t="s">
        <v>10</v>
      </c>
      <c r="J39" s="105"/>
      <c r="K39" s="106"/>
      <c r="L39" s="106"/>
      <c r="M39" s="106"/>
      <c r="N39" s="2"/>
      <c r="O39" s="2"/>
    </row>
    <row r="40" spans="1:16" s="12" customFormat="1" ht="22.5" customHeight="1" thickBot="1" x14ac:dyDescent="0.25">
      <c r="A40" s="33"/>
      <c r="B40" s="98" t="s">
        <v>11</v>
      </c>
      <c r="C40" s="98"/>
      <c r="D40" s="99"/>
      <c r="E40" s="100"/>
      <c r="F40" s="100"/>
      <c r="G40" s="18" t="s">
        <v>12</v>
      </c>
      <c r="H40" s="101"/>
      <c r="I40" s="102"/>
      <c r="J40" s="102"/>
      <c r="K40" s="19"/>
      <c r="L40" s="19"/>
      <c r="M40" s="19"/>
    </row>
    <row r="42" spans="1:16" s="25" customFormat="1" ht="19.5" customHeight="1" x14ac:dyDescent="0.2">
      <c r="A42" s="30"/>
      <c r="B42" s="97" t="s">
        <v>16</v>
      </c>
      <c r="C42" s="97"/>
      <c r="D42" s="97"/>
      <c r="E42" s="97"/>
      <c r="F42" s="97"/>
      <c r="G42" s="97"/>
      <c r="H42" s="97"/>
      <c r="I42" s="97"/>
      <c r="J42" s="103"/>
      <c r="K42" s="103"/>
      <c r="L42" s="103"/>
      <c r="M42" s="103"/>
    </row>
    <row r="43" spans="1:16" s="25" customFormat="1" ht="19.5" customHeight="1" x14ac:dyDescent="0.2">
      <c r="A43" s="30"/>
      <c r="B43" s="97" t="s">
        <v>18</v>
      </c>
      <c r="C43" s="97"/>
      <c r="D43" s="97"/>
      <c r="E43" s="97"/>
      <c r="F43" s="97"/>
      <c r="G43" s="97"/>
      <c r="H43" s="97"/>
      <c r="I43" s="97"/>
      <c r="J43" s="96"/>
      <c r="K43" s="96"/>
      <c r="L43" s="96"/>
      <c r="M43" s="96"/>
    </row>
  </sheetData>
  <mergeCells count="56">
    <mergeCell ref="B39:D39"/>
    <mergeCell ref="E39:H39"/>
    <mergeCell ref="J39:M39"/>
    <mergeCell ref="H38:K38"/>
    <mergeCell ref="B36:C36"/>
    <mergeCell ref="D36:F36"/>
    <mergeCell ref="B38:C38"/>
    <mergeCell ref="D38:F38"/>
    <mergeCell ref="B37:C37"/>
    <mergeCell ref="D37:F37"/>
    <mergeCell ref="H37:K37"/>
    <mergeCell ref="H36:K36"/>
    <mergeCell ref="J43:M43"/>
    <mergeCell ref="B42:I42"/>
    <mergeCell ref="B43:I43"/>
    <mergeCell ref="B40:C40"/>
    <mergeCell ref="D40:F40"/>
    <mergeCell ref="H40:J40"/>
    <mergeCell ref="J42:M42"/>
    <mergeCell ref="B20:M20"/>
    <mergeCell ref="B14:M14"/>
    <mergeCell ref="K7:M7"/>
    <mergeCell ref="A35:M35"/>
    <mergeCell ref="C33:M33"/>
    <mergeCell ref="A23:M23"/>
    <mergeCell ref="A34:G34"/>
    <mergeCell ref="H34:I34"/>
    <mergeCell ref="A33:B33"/>
    <mergeCell ref="A22:M22"/>
    <mergeCell ref="B19:M19"/>
    <mergeCell ref="B16:M16"/>
    <mergeCell ref="B17:M17"/>
    <mergeCell ref="B18:M18"/>
    <mergeCell ref="A25:M25"/>
    <mergeCell ref="I28:M28"/>
    <mergeCell ref="B4:L4"/>
    <mergeCell ref="B11:M11"/>
    <mergeCell ref="B9:M9"/>
    <mergeCell ref="B12:M12"/>
    <mergeCell ref="B15:M15"/>
    <mergeCell ref="B13:M13"/>
    <mergeCell ref="A5:M5"/>
    <mergeCell ref="A6:M6"/>
    <mergeCell ref="A10:M10"/>
    <mergeCell ref="B8:D8"/>
    <mergeCell ref="K8:M8"/>
    <mergeCell ref="E8:G8"/>
    <mergeCell ref="H8:J8"/>
    <mergeCell ref="A27:M27"/>
    <mergeCell ref="I29:M29"/>
    <mergeCell ref="I30:M30"/>
    <mergeCell ref="I31:M31"/>
    <mergeCell ref="A28:G28"/>
    <mergeCell ref="A29:G29"/>
    <mergeCell ref="A30:G30"/>
    <mergeCell ref="A31:G31"/>
  </mergeCells>
  <phoneticPr fontId="4" type="noConversion"/>
  <pageMargins left="0.3" right="0" top="0" bottom="0" header="0" footer="0.33"/>
  <pageSetup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0"/>
  <sheetViews>
    <sheetView topLeftCell="A26" workbookViewId="0">
      <selection activeCell="K56" sqref="K56"/>
    </sheetView>
  </sheetViews>
  <sheetFormatPr defaultRowHeight="12.75" x14ac:dyDescent="0.2"/>
  <cols>
    <col min="1" max="1" width="57.140625" customWidth="1"/>
    <col min="2" max="3" width="24.140625" style="57" customWidth="1"/>
    <col min="4" max="4" width="11.42578125" style="57" customWidth="1"/>
    <col min="5" max="5" width="27.42578125" style="57" customWidth="1"/>
    <col min="6" max="6" width="15.5703125" customWidth="1"/>
    <col min="7" max="7" width="21.5703125" customWidth="1"/>
  </cols>
  <sheetData>
    <row r="1" spans="1:7" ht="38.25" customHeight="1" x14ac:dyDescent="0.2">
      <c r="A1" s="38" t="s">
        <v>38</v>
      </c>
      <c r="B1" s="41" t="s">
        <v>39</v>
      </c>
      <c r="C1" s="58" t="s">
        <v>40</v>
      </c>
      <c r="D1" s="58" t="s">
        <v>41</v>
      </c>
      <c r="E1" s="59" t="s">
        <v>42</v>
      </c>
      <c r="F1" s="64" t="s">
        <v>157</v>
      </c>
      <c r="G1" s="64" t="s">
        <v>158</v>
      </c>
    </row>
    <row r="2" spans="1:7" x14ac:dyDescent="0.2">
      <c r="A2" s="39" t="s">
        <v>43</v>
      </c>
      <c r="B2" s="42" t="s">
        <v>44</v>
      </c>
      <c r="C2" s="42" t="s">
        <v>45</v>
      </c>
      <c r="D2" s="43">
        <v>200</v>
      </c>
      <c r="E2" s="60" t="s">
        <v>46</v>
      </c>
      <c r="F2" s="37"/>
      <c r="G2" s="37">
        <f>F2*D2</f>
        <v>0</v>
      </c>
    </row>
    <row r="3" spans="1:7" ht="15.75" customHeight="1" x14ac:dyDescent="0.2">
      <c r="A3" s="45" t="s">
        <v>47</v>
      </c>
      <c r="B3" s="42" t="s">
        <v>48</v>
      </c>
      <c r="C3" s="46">
        <v>9451</v>
      </c>
      <c r="D3" s="43">
        <v>100</v>
      </c>
      <c r="E3" s="60" t="s">
        <v>46</v>
      </c>
      <c r="F3" s="37"/>
      <c r="G3" s="37">
        <f>F3*D3</f>
        <v>0</v>
      </c>
    </row>
    <row r="4" spans="1:7" x14ac:dyDescent="0.2">
      <c r="A4" s="45" t="s">
        <v>49</v>
      </c>
      <c r="B4" s="42" t="s">
        <v>48</v>
      </c>
      <c r="C4" s="42" t="s">
        <v>50</v>
      </c>
      <c r="D4" s="43">
        <v>50</v>
      </c>
      <c r="E4" s="60" t="s">
        <v>46</v>
      </c>
      <c r="F4" s="37"/>
      <c r="G4" s="37">
        <f t="shared" ref="G4:G45" si="0">F4*D4</f>
        <v>0</v>
      </c>
    </row>
    <row r="5" spans="1:7" x14ac:dyDescent="0.2">
      <c r="A5" s="48" t="s">
        <v>172</v>
      </c>
      <c r="B5" s="44" t="s">
        <v>51</v>
      </c>
      <c r="C5" s="42" t="s">
        <v>52</v>
      </c>
      <c r="D5" s="43">
        <v>24</v>
      </c>
      <c r="E5" s="60" t="s">
        <v>46</v>
      </c>
      <c r="F5" s="37"/>
      <c r="G5" s="37">
        <f t="shared" si="0"/>
        <v>0</v>
      </c>
    </row>
    <row r="6" spans="1:7" x14ac:dyDescent="0.2">
      <c r="A6" s="47" t="s">
        <v>53</v>
      </c>
      <c r="B6" s="44" t="s">
        <v>54</v>
      </c>
      <c r="C6" s="44" t="s">
        <v>55</v>
      </c>
      <c r="D6" s="43">
        <v>25</v>
      </c>
      <c r="E6" s="60" t="s">
        <v>46</v>
      </c>
      <c r="F6" s="37"/>
      <c r="G6" s="37">
        <f t="shared" si="0"/>
        <v>0</v>
      </c>
    </row>
    <row r="7" spans="1:7" x14ac:dyDescent="0.2">
      <c r="A7" s="45" t="s">
        <v>56</v>
      </c>
      <c r="B7" s="42" t="s">
        <v>48</v>
      </c>
      <c r="C7" s="40">
        <v>9465</v>
      </c>
      <c r="D7" s="43">
        <v>25</v>
      </c>
      <c r="E7" s="60" t="s">
        <v>46</v>
      </c>
      <c r="F7" s="37"/>
      <c r="G7" s="37">
        <f t="shared" si="0"/>
        <v>0</v>
      </c>
    </row>
    <row r="8" spans="1:7" x14ac:dyDescent="0.2">
      <c r="A8" s="45" t="s">
        <v>57</v>
      </c>
      <c r="B8" s="42" t="s">
        <v>58</v>
      </c>
      <c r="C8" s="44" t="s">
        <v>59</v>
      </c>
      <c r="D8" s="43">
        <v>60</v>
      </c>
      <c r="E8" s="60" t="s">
        <v>46</v>
      </c>
      <c r="F8" s="37"/>
      <c r="G8" s="37">
        <f t="shared" si="0"/>
        <v>0</v>
      </c>
    </row>
    <row r="9" spans="1:7" x14ac:dyDescent="0.2">
      <c r="A9" s="45" t="s">
        <v>60</v>
      </c>
      <c r="B9" s="42" t="s">
        <v>61</v>
      </c>
      <c r="C9" s="44" t="s">
        <v>62</v>
      </c>
      <c r="D9" s="43">
        <v>50</v>
      </c>
      <c r="E9" s="60" t="s">
        <v>46</v>
      </c>
      <c r="F9" s="37"/>
      <c r="G9" s="37">
        <f t="shared" si="0"/>
        <v>0</v>
      </c>
    </row>
    <row r="10" spans="1:7" x14ac:dyDescent="0.2">
      <c r="A10" s="39" t="s">
        <v>63</v>
      </c>
      <c r="B10" s="44" t="s">
        <v>64</v>
      </c>
      <c r="C10" s="44" t="s">
        <v>65</v>
      </c>
      <c r="D10" s="43">
        <v>50</v>
      </c>
      <c r="E10" s="60" t="s">
        <v>46</v>
      </c>
      <c r="F10" s="37"/>
      <c r="G10" s="37">
        <f t="shared" si="0"/>
        <v>0</v>
      </c>
    </row>
    <row r="11" spans="1:7" x14ac:dyDescent="0.2">
      <c r="A11" s="47" t="s">
        <v>66</v>
      </c>
      <c r="B11" s="42" t="s">
        <v>61</v>
      </c>
      <c r="C11" s="42" t="s">
        <v>67</v>
      </c>
      <c r="D11" s="43">
        <v>125</v>
      </c>
      <c r="E11" s="60" t="s">
        <v>46</v>
      </c>
      <c r="F11" s="37"/>
      <c r="G11" s="37">
        <f t="shared" si="0"/>
        <v>0</v>
      </c>
    </row>
    <row r="12" spans="1:7" x14ac:dyDescent="0.2">
      <c r="A12" s="39" t="s">
        <v>68</v>
      </c>
      <c r="B12" s="49" t="s">
        <v>69</v>
      </c>
      <c r="C12" s="49" t="s">
        <v>70</v>
      </c>
      <c r="D12" s="43">
        <v>24</v>
      </c>
      <c r="E12" s="60" t="s">
        <v>46</v>
      </c>
      <c r="F12" s="37"/>
      <c r="G12" s="37">
        <f t="shared" si="0"/>
        <v>0</v>
      </c>
    </row>
    <row r="13" spans="1:7" x14ac:dyDescent="0.2">
      <c r="A13" s="39" t="s">
        <v>71</v>
      </c>
      <c r="B13" s="44" t="s">
        <v>72</v>
      </c>
      <c r="C13" s="44" t="s">
        <v>73</v>
      </c>
      <c r="D13" s="43">
        <v>225</v>
      </c>
      <c r="E13" s="60" t="s">
        <v>46</v>
      </c>
      <c r="F13" s="37"/>
      <c r="G13" s="37">
        <f t="shared" si="0"/>
        <v>0</v>
      </c>
    </row>
    <row r="14" spans="1:7" x14ac:dyDescent="0.2">
      <c r="A14" s="47" t="s">
        <v>74</v>
      </c>
      <c r="B14" s="44" t="s">
        <v>51</v>
      </c>
      <c r="C14" s="44" t="s">
        <v>173</v>
      </c>
      <c r="D14" s="43">
        <v>124</v>
      </c>
      <c r="E14" s="60" t="s">
        <v>46</v>
      </c>
      <c r="F14" s="37"/>
      <c r="G14" s="37">
        <f t="shared" si="0"/>
        <v>0</v>
      </c>
    </row>
    <row r="15" spans="1:7" x14ac:dyDescent="0.2">
      <c r="A15" s="47" t="s">
        <v>76</v>
      </c>
      <c r="B15" s="44" t="s">
        <v>51</v>
      </c>
      <c r="C15" s="44" t="s">
        <v>75</v>
      </c>
      <c r="D15" s="43">
        <v>550</v>
      </c>
      <c r="E15" s="60" t="s">
        <v>46</v>
      </c>
      <c r="F15" s="37"/>
      <c r="G15" s="37">
        <f t="shared" si="0"/>
        <v>0</v>
      </c>
    </row>
    <row r="16" spans="1:7" x14ac:dyDescent="0.2">
      <c r="A16" s="47" t="s">
        <v>77</v>
      </c>
      <c r="B16" s="44" t="s">
        <v>51</v>
      </c>
      <c r="C16" s="44" t="s">
        <v>78</v>
      </c>
      <c r="D16" s="43">
        <v>300</v>
      </c>
      <c r="E16" s="60" t="s">
        <v>46</v>
      </c>
      <c r="F16" s="37"/>
      <c r="G16" s="37">
        <f t="shared" si="0"/>
        <v>0</v>
      </c>
    </row>
    <row r="17" spans="1:7" x14ac:dyDescent="0.2">
      <c r="A17" s="47" t="s">
        <v>79</v>
      </c>
      <c r="B17" s="44" t="s">
        <v>51</v>
      </c>
      <c r="C17" s="44" t="s">
        <v>80</v>
      </c>
      <c r="D17" s="43">
        <v>124</v>
      </c>
      <c r="E17" s="60" t="s">
        <v>46</v>
      </c>
      <c r="F17" s="37"/>
      <c r="G17" s="37">
        <f t="shared" si="0"/>
        <v>0</v>
      </c>
    </row>
    <row r="18" spans="1:7" x14ac:dyDescent="0.2">
      <c r="A18" s="39" t="s">
        <v>81</v>
      </c>
      <c r="B18" s="44" t="s">
        <v>82</v>
      </c>
      <c r="C18" s="44" t="s">
        <v>83</v>
      </c>
      <c r="D18" s="43">
        <v>70</v>
      </c>
      <c r="E18" s="60" t="s">
        <v>46</v>
      </c>
      <c r="F18" s="37"/>
      <c r="G18" s="37">
        <f t="shared" si="0"/>
        <v>0</v>
      </c>
    </row>
    <row r="19" spans="1:7" x14ac:dyDescent="0.2">
      <c r="A19" s="39" t="s">
        <v>84</v>
      </c>
      <c r="B19" s="44" t="s">
        <v>82</v>
      </c>
      <c r="C19" s="44" t="s">
        <v>85</v>
      </c>
      <c r="D19" s="43">
        <v>70</v>
      </c>
      <c r="E19" s="60" t="s">
        <v>46</v>
      </c>
      <c r="F19" s="37"/>
      <c r="G19" s="37">
        <f t="shared" si="0"/>
        <v>0</v>
      </c>
    </row>
    <row r="20" spans="1:7" x14ac:dyDescent="0.2">
      <c r="A20" s="47" t="s">
        <v>86</v>
      </c>
      <c r="B20" s="44" t="s">
        <v>51</v>
      </c>
      <c r="C20" s="44" t="s">
        <v>87</v>
      </c>
      <c r="D20" s="43">
        <v>50</v>
      </c>
      <c r="E20" s="60" t="s">
        <v>46</v>
      </c>
      <c r="F20" s="37"/>
      <c r="G20" s="37">
        <f t="shared" si="0"/>
        <v>0</v>
      </c>
    </row>
    <row r="21" spans="1:7" x14ac:dyDescent="0.2">
      <c r="A21" s="47" t="s">
        <v>88</v>
      </c>
      <c r="B21" s="44" t="s">
        <v>51</v>
      </c>
      <c r="C21" s="44" t="s">
        <v>89</v>
      </c>
      <c r="D21" s="43">
        <v>50</v>
      </c>
      <c r="E21" s="60" t="s">
        <v>46</v>
      </c>
      <c r="F21" s="37"/>
      <c r="G21" s="37">
        <f t="shared" si="0"/>
        <v>0</v>
      </c>
    </row>
    <row r="22" spans="1:7" x14ac:dyDescent="0.2">
      <c r="A22" s="47" t="s">
        <v>90</v>
      </c>
      <c r="B22" s="44" t="s">
        <v>51</v>
      </c>
      <c r="C22" s="44" t="s">
        <v>91</v>
      </c>
      <c r="D22" s="43">
        <v>45</v>
      </c>
      <c r="E22" s="60" t="s">
        <v>46</v>
      </c>
      <c r="F22" s="37"/>
      <c r="G22" s="37">
        <f t="shared" si="0"/>
        <v>0</v>
      </c>
    </row>
    <row r="23" spans="1:7" x14ac:dyDescent="0.2">
      <c r="A23" s="47" t="s">
        <v>92</v>
      </c>
      <c r="B23" s="44" t="s">
        <v>51</v>
      </c>
      <c r="C23" s="44" t="s">
        <v>93</v>
      </c>
      <c r="D23" s="43">
        <v>60</v>
      </c>
      <c r="E23" s="60" t="s">
        <v>46</v>
      </c>
      <c r="F23" s="37"/>
      <c r="G23" s="37">
        <f t="shared" si="0"/>
        <v>0</v>
      </c>
    </row>
    <row r="24" spans="1:7" x14ac:dyDescent="0.2">
      <c r="A24" s="47" t="s">
        <v>94</v>
      </c>
      <c r="B24" s="44" t="s">
        <v>51</v>
      </c>
      <c r="C24" s="44" t="s">
        <v>95</v>
      </c>
      <c r="D24" s="43">
        <v>70</v>
      </c>
      <c r="E24" s="60" t="s">
        <v>46</v>
      </c>
      <c r="F24" s="37"/>
      <c r="G24" s="37">
        <f t="shared" si="0"/>
        <v>0</v>
      </c>
    </row>
    <row r="25" spans="1:7" x14ac:dyDescent="0.2">
      <c r="A25" s="47" t="s">
        <v>96</v>
      </c>
      <c r="B25" s="44" t="s">
        <v>97</v>
      </c>
      <c r="C25" s="44" t="s">
        <v>98</v>
      </c>
      <c r="D25" s="43">
        <v>35</v>
      </c>
      <c r="E25" s="60" t="s">
        <v>46</v>
      </c>
      <c r="F25" s="37"/>
      <c r="G25" s="37">
        <f t="shared" si="0"/>
        <v>0</v>
      </c>
    </row>
    <row r="26" spans="1:7" x14ac:dyDescent="0.2">
      <c r="A26" s="47" t="s">
        <v>99</v>
      </c>
      <c r="B26" s="44" t="s">
        <v>97</v>
      </c>
      <c r="C26" s="44" t="s">
        <v>100</v>
      </c>
      <c r="D26" s="43">
        <v>174</v>
      </c>
      <c r="E26" s="60" t="s">
        <v>46</v>
      </c>
      <c r="F26" s="37"/>
      <c r="G26" s="37">
        <f t="shared" si="0"/>
        <v>0</v>
      </c>
    </row>
    <row r="27" spans="1:7" x14ac:dyDescent="0.2">
      <c r="A27" s="47" t="s">
        <v>101</v>
      </c>
      <c r="B27" s="44" t="s">
        <v>97</v>
      </c>
      <c r="C27" s="44" t="s">
        <v>102</v>
      </c>
      <c r="D27" s="43">
        <v>47</v>
      </c>
      <c r="E27" s="60" t="s">
        <v>46</v>
      </c>
      <c r="F27" s="37"/>
      <c r="G27" s="37">
        <f t="shared" si="0"/>
        <v>0</v>
      </c>
    </row>
    <row r="28" spans="1:7" x14ac:dyDescent="0.2">
      <c r="A28" s="39" t="s">
        <v>103</v>
      </c>
      <c r="B28" s="44" t="s">
        <v>97</v>
      </c>
      <c r="C28" s="44" t="s">
        <v>104</v>
      </c>
      <c r="D28" s="43">
        <v>30</v>
      </c>
      <c r="E28" s="60" t="s">
        <v>46</v>
      </c>
      <c r="F28" s="37"/>
      <c r="G28" s="37">
        <f t="shared" si="0"/>
        <v>0</v>
      </c>
    </row>
    <row r="29" spans="1:7" x14ac:dyDescent="0.2">
      <c r="A29" s="47" t="s">
        <v>105</v>
      </c>
      <c r="B29" s="44" t="s">
        <v>97</v>
      </c>
      <c r="C29" s="44" t="s">
        <v>106</v>
      </c>
      <c r="D29" s="43">
        <v>300</v>
      </c>
      <c r="E29" s="60" t="s">
        <v>46</v>
      </c>
      <c r="F29" s="37"/>
      <c r="G29" s="37">
        <f t="shared" si="0"/>
        <v>0</v>
      </c>
    </row>
    <row r="30" spans="1:7" ht="21" customHeight="1" x14ac:dyDescent="0.2">
      <c r="A30" s="47" t="s">
        <v>107</v>
      </c>
      <c r="B30" s="44" t="s">
        <v>97</v>
      </c>
      <c r="C30" s="44" t="s">
        <v>108</v>
      </c>
      <c r="D30" s="43">
        <v>65</v>
      </c>
      <c r="E30" s="60" t="s">
        <v>46</v>
      </c>
      <c r="F30" s="37"/>
      <c r="G30" s="37">
        <f t="shared" si="0"/>
        <v>0</v>
      </c>
    </row>
    <row r="31" spans="1:7" x14ac:dyDescent="0.2">
      <c r="A31" s="47" t="s">
        <v>109</v>
      </c>
      <c r="B31" s="44" t="s">
        <v>97</v>
      </c>
      <c r="C31" s="44" t="s">
        <v>110</v>
      </c>
      <c r="D31" s="43">
        <v>65</v>
      </c>
      <c r="E31" s="60" t="s">
        <v>46</v>
      </c>
      <c r="F31" s="37"/>
      <c r="G31" s="37">
        <f t="shared" si="0"/>
        <v>0</v>
      </c>
    </row>
    <row r="32" spans="1:7" x14ac:dyDescent="0.2">
      <c r="A32" s="47" t="s">
        <v>169</v>
      </c>
      <c r="B32" s="44" t="s">
        <v>97</v>
      </c>
      <c r="C32" s="44" t="s">
        <v>111</v>
      </c>
      <c r="D32" s="43">
        <v>60</v>
      </c>
      <c r="E32" s="60" t="s">
        <v>46</v>
      </c>
      <c r="F32" s="37"/>
      <c r="G32" s="37">
        <f t="shared" si="0"/>
        <v>0</v>
      </c>
    </row>
    <row r="33" spans="1:7" x14ac:dyDescent="0.2">
      <c r="A33" s="47" t="s">
        <v>170</v>
      </c>
      <c r="B33" s="44" t="s">
        <v>97</v>
      </c>
      <c r="C33" s="44" t="s">
        <v>112</v>
      </c>
      <c r="D33" s="43">
        <v>50</v>
      </c>
      <c r="E33" s="60" t="s">
        <v>46</v>
      </c>
      <c r="F33" s="37"/>
      <c r="G33" s="37">
        <f t="shared" si="0"/>
        <v>0</v>
      </c>
    </row>
    <row r="34" spans="1:7" x14ac:dyDescent="0.2">
      <c r="A34" s="47" t="s">
        <v>113</v>
      </c>
      <c r="B34" s="44" t="s">
        <v>69</v>
      </c>
      <c r="C34" s="44" t="s">
        <v>114</v>
      </c>
      <c r="D34" s="43">
        <v>3</v>
      </c>
      <c r="E34" s="60" t="s">
        <v>115</v>
      </c>
      <c r="F34" s="37"/>
      <c r="G34" s="37">
        <f t="shared" si="0"/>
        <v>0</v>
      </c>
    </row>
    <row r="35" spans="1:7" x14ac:dyDescent="0.2">
      <c r="A35" s="47" t="s">
        <v>116</v>
      </c>
      <c r="B35" s="44" t="s">
        <v>69</v>
      </c>
      <c r="C35" s="44" t="s">
        <v>117</v>
      </c>
      <c r="D35" s="43">
        <v>3</v>
      </c>
      <c r="E35" s="60" t="s">
        <v>115</v>
      </c>
      <c r="F35" s="37"/>
      <c r="G35" s="37">
        <f t="shared" si="0"/>
        <v>0</v>
      </c>
    </row>
    <row r="36" spans="1:7" x14ac:dyDescent="0.2">
      <c r="A36" s="39" t="s">
        <v>118</v>
      </c>
      <c r="B36" s="49" t="s">
        <v>119</v>
      </c>
      <c r="C36" s="50">
        <v>55550</v>
      </c>
      <c r="D36" s="43">
        <v>1</v>
      </c>
      <c r="E36" s="60" t="s">
        <v>46</v>
      </c>
      <c r="F36" s="37"/>
      <c r="G36" s="37">
        <f t="shared" si="0"/>
        <v>0</v>
      </c>
    </row>
    <row r="37" spans="1:7" x14ac:dyDescent="0.2">
      <c r="A37" s="47" t="s">
        <v>120</v>
      </c>
      <c r="B37" s="42" t="s">
        <v>121</v>
      </c>
      <c r="C37" s="42" t="s">
        <v>122</v>
      </c>
      <c r="D37" s="43">
        <v>24</v>
      </c>
      <c r="E37" s="60" t="s">
        <v>115</v>
      </c>
      <c r="F37" s="37"/>
      <c r="G37" s="37">
        <f t="shared" si="0"/>
        <v>0</v>
      </c>
    </row>
    <row r="38" spans="1:7" ht="38.25" x14ac:dyDescent="0.2">
      <c r="A38" s="51" t="s">
        <v>123</v>
      </c>
      <c r="B38" s="44" t="s">
        <v>124</v>
      </c>
      <c r="C38" s="41" t="s">
        <v>125</v>
      </c>
      <c r="D38" s="43">
        <v>8</v>
      </c>
      <c r="E38" s="61" t="s">
        <v>46</v>
      </c>
      <c r="F38" s="37"/>
      <c r="G38" s="37">
        <f t="shared" si="0"/>
        <v>0</v>
      </c>
    </row>
    <row r="39" spans="1:7" x14ac:dyDescent="0.2">
      <c r="A39" s="45" t="s">
        <v>126</v>
      </c>
      <c r="B39" s="42" t="s">
        <v>127</v>
      </c>
      <c r="C39" s="49" t="s">
        <v>128</v>
      </c>
      <c r="D39" s="43">
        <v>10</v>
      </c>
      <c r="E39" s="60" t="s">
        <v>46</v>
      </c>
      <c r="F39" s="37"/>
      <c r="G39" s="37">
        <f t="shared" si="0"/>
        <v>0</v>
      </c>
    </row>
    <row r="40" spans="1:7" x14ac:dyDescent="0.2">
      <c r="A40" s="47" t="s">
        <v>129</v>
      </c>
      <c r="B40" s="42" t="s">
        <v>69</v>
      </c>
      <c r="C40" s="42" t="s">
        <v>130</v>
      </c>
      <c r="D40" s="43">
        <v>25</v>
      </c>
      <c r="E40" s="60" t="s">
        <v>46</v>
      </c>
      <c r="F40" s="37"/>
      <c r="G40" s="37">
        <f t="shared" si="0"/>
        <v>0</v>
      </c>
    </row>
    <row r="41" spans="1:7" x14ac:dyDescent="0.2">
      <c r="A41" s="47" t="s">
        <v>131</v>
      </c>
      <c r="B41" s="42" t="s">
        <v>69</v>
      </c>
      <c r="C41" s="42" t="s">
        <v>132</v>
      </c>
      <c r="D41" s="43">
        <v>10</v>
      </c>
      <c r="E41" s="62"/>
      <c r="F41" s="37"/>
      <c r="G41" s="37">
        <f t="shared" si="0"/>
        <v>0</v>
      </c>
    </row>
    <row r="42" spans="1:7" x14ac:dyDescent="0.2">
      <c r="A42" s="47" t="s">
        <v>133</v>
      </c>
      <c r="B42" s="44" t="s">
        <v>127</v>
      </c>
      <c r="C42" s="42" t="s">
        <v>134</v>
      </c>
      <c r="D42" s="43">
        <v>4</v>
      </c>
      <c r="E42" s="60" t="s">
        <v>115</v>
      </c>
      <c r="F42" s="37"/>
      <c r="G42" s="37">
        <f t="shared" si="0"/>
        <v>0</v>
      </c>
    </row>
    <row r="43" spans="1:7" x14ac:dyDescent="0.2">
      <c r="A43" s="47" t="s">
        <v>135</v>
      </c>
      <c r="B43" s="44" t="s">
        <v>127</v>
      </c>
      <c r="C43" s="42" t="s">
        <v>136</v>
      </c>
      <c r="D43" s="43">
        <v>4</v>
      </c>
      <c r="E43" s="60" t="s">
        <v>115</v>
      </c>
      <c r="F43" s="37"/>
      <c r="G43" s="37">
        <f t="shared" si="0"/>
        <v>0</v>
      </c>
    </row>
    <row r="44" spans="1:7" x14ac:dyDescent="0.2">
      <c r="A44" s="47" t="s">
        <v>164</v>
      </c>
      <c r="B44" s="44" t="s">
        <v>162</v>
      </c>
      <c r="C44" s="42" t="s">
        <v>163</v>
      </c>
      <c r="D44" s="43">
        <v>1</v>
      </c>
      <c r="E44" s="60" t="s">
        <v>46</v>
      </c>
      <c r="F44" s="37"/>
      <c r="G44" s="37">
        <f t="shared" si="0"/>
        <v>0</v>
      </c>
    </row>
    <row r="45" spans="1:7" x14ac:dyDescent="0.2">
      <c r="A45" s="66" t="s">
        <v>166</v>
      </c>
      <c r="B45" s="44" t="s">
        <v>162</v>
      </c>
      <c r="C45" s="42" t="s">
        <v>165</v>
      </c>
      <c r="D45" s="43">
        <v>1</v>
      </c>
      <c r="E45" s="60" t="s">
        <v>46</v>
      </c>
      <c r="F45" s="37"/>
      <c r="G45" s="37">
        <f t="shared" si="0"/>
        <v>0</v>
      </c>
    </row>
    <row r="46" spans="1:7" ht="30" x14ac:dyDescent="0.25">
      <c r="A46" s="52" t="s">
        <v>137</v>
      </c>
      <c r="B46" s="53" t="s">
        <v>39</v>
      </c>
      <c r="C46" s="54" t="s">
        <v>40</v>
      </c>
      <c r="D46" s="54" t="s">
        <v>41</v>
      </c>
      <c r="E46" s="63" t="s">
        <v>42</v>
      </c>
      <c r="F46" s="37"/>
      <c r="G46" s="37"/>
    </row>
    <row r="47" spans="1:7" x14ac:dyDescent="0.2">
      <c r="A47" s="55" t="s">
        <v>138</v>
      </c>
      <c r="B47" s="44" t="s">
        <v>121</v>
      </c>
      <c r="C47" s="40">
        <v>30322</v>
      </c>
      <c r="D47" s="43">
        <v>50</v>
      </c>
      <c r="E47" s="60" t="s">
        <v>115</v>
      </c>
      <c r="F47" s="37"/>
      <c r="G47" s="37">
        <f>F47*D47</f>
        <v>0</v>
      </c>
    </row>
    <row r="48" spans="1:7" x14ac:dyDescent="0.2">
      <c r="A48" s="55" t="s">
        <v>139</v>
      </c>
      <c r="B48" s="44" t="s">
        <v>121</v>
      </c>
      <c r="C48" s="40">
        <v>30342</v>
      </c>
      <c r="D48" s="43">
        <v>50</v>
      </c>
      <c r="E48" s="60" t="s">
        <v>115</v>
      </c>
      <c r="F48" s="37"/>
      <c r="G48" s="37">
        <f>F48*D48</f>
        <v>0</v>
      </c>
    </row>
    <row r="49" spans="1:7" x14ac:dyDescent="0.2">
      <c r="A49" s="56"/>
      <c r="B49" s="40"/>
      <c r="C49" s="40"/>
      <c r="D49" s="43"/>
      <c r="E49" s="62"/>
      <c r="F49" s="37"/>
      <c r="G49" s="37"/>
    </row>
    <row r="50" spans="1:7" x14ac:dyDescent="0.2">
      <c r="A50" s="55" t="s">
        <v>140</v>
      </c>
      <c r="B50" s="44" t="s">
        <v>121</v>
      </c>
      <c r="C50" s="40">
        <v>30222</v>
      </c>
      <c r="D50" s="43">
        <v>50</v>
      </c>
      <c r="E50" s="60" t="s">
        <v>115</v>
      </c>
      <c r="F50" s="37"/>
      <c r="G50" s="37">
        <f>F50*D50</f>
        <v>0</v>
      </c>
    </row>
    <row r="51" spans="1:7" x14ac:dyDescent="0.2">
      <c r="A51" s="55" t="s">
        <v>141</v>
      </c>
      <c r="B51" s="44" t="s">
        <v>121</v>
      </c>
      <c r="C51" s="40">
        <v>30242</v>
      </c>
      <c r="D51" s="43">
        <v>30</v>
      </c>
      <c r="E51" s="60" t="s">
        <v>115</v>
      </c>
      <c r="F51" s="37"/>
      <c r="G51" s="37">
        <f>F51*D51</f>
        <v>0</v>
      </c>
    </row>
    <row r="52" spans="1:7" x14ac:dyDescent="0.2">
      <c r="A52" s="56"/>
      <c r="B52" s="40"/>
      <c r="C52" s="40"/>
      <c r="D52" s="43"/>
      <c r="E52" s="62"/>
      <c r="F52" s="37"/>
      <c r="G52" s="37"/>
    </row>
    <row r="53" spans="1:7" x14ac:dyDescent="0.2">
      <c r="A53" s="55" t="s">
        <v>142</v>
      </c>
      <c r="B53" s="44" t="s">
        <v>143</v>
      </c>
      <c r="C53" s="44" t="s">
        <v>144</v>
      </c>
      <c r="D53" s="43">
        <v>10</v>
      </c>
      <c r="E53" s="60" t="s">
        <v>115</v>
      </c>
      <c r="F53" s="37"/>
      <c r="G53" s="37">
        <f>F53*D53</f>
        <v>0</v>
      </c>
    </row>
    <row r="54" spans="1:7" x14ac:dyDescent="0.2">
      <c r="A54" s="56"/>
      <c r="B54" s="40"/>
      <c r="C54" s="40"/>
      <c r="D54" s="43"/>
      <c r="E54" s="62"/>
      <c r="F54" s="37"/>
      <c r="G54" s="37"/>
    </row>
    <row r="55" spans="1:7" x14ac:dyDescent="0.2">
      <c r="A55" s="47" t="s">
        <v>145</v>
      </c>
      <c r="B55" s="44" t="s">
        <v>146</v>
      </c>
      <c r="C55" s="44" t="s">
        <v>171</v>
      </c>
      <c r="D55" s="43">
        <v>55</v>
      </c>
      <c r="E55" s="60" t="s">
        <v>147</v>
      </c>
      <c r="F55" s="37"/>
      <c r="G55" s="37">
        <f>F55*D55</f>
        <v>0</v>
      </c>
    </row>
    <row r="56" spans="1:7" x14ac:dyDescent="0.2">
      <c r="A56" s="47" t="s">
        <v>148</v>
      </c>
      <c r="B56" s="44" t="s">
        <v>121</v>
      </c>
      <c r="C56" s="40">
        <v>939002</v>
      </c>
      <c r="D56" s="43">
        <v>250</v>
      </c>
      <c r="E56" s="60" t="s">
        <v>149</v>
      </c>
      <c r="F56" s="37"/>
      <c r="G56" s="37">
        <f>F56*D56</f>
        <v>0</v>
      </c>
    </row>
    <row r="57" spans="1:7" x14ac:dyDescent="0.2">
      <c r="A57" s="47" t="s">
        <v>150</v>
      </c>
      <c r="B57" s="44" t="s">
        <v>151</v>
      </c>
      <c r="C57" s="44" t="s">
        <v>152</v>
      </c>
      <c r="D57" s="43">
        <v>1</v>
      </c>
      <c r="E57" s="60" t="s">
        <v>46</v>
      </c>
      <c r="F57" s="37"/>
      <c r="G57" s="37">
        <f t="shared" ref="G57:G59" si="1">F57*D57</f>
        <v>0</v>
      </c>
    </row>
    <row r="58" spans="1:7" x14ac:dyDescent="0.2">
      <c r="A58" s="47" t="s">
        <v>153</v>
      </c>
      <c r="B58" s="44" t="s">
        <v>151</v>
      </c>
      <c r="C58" s="44" t="s">
        <v>154</v>
      </c>
      <c r="D58" s="43">
        <v>1</v>
      </c>
      <c r="E58" s="60" t="s">
        <v>46</v>
      </c>
      <c r="F58" s="37"/>
      <c r="G58" s="37">
        <f t="shared" si="1"/>
        <v>0</v>
      </c>
    </row>
    <row r="59" spans="1:7" x14ac:dyDescent="0.2">
      <c r="A59" s="47" t="s">
        <v>155</v>
      </c>
      <c r="B59" s="44" t="s">
        <v>156</v>
      </c>
      <c r="C59" s="40">
        <v>198360</v>
      </c>
      <c r="D59" s="43">
        <v>1</v>
      </c>
      <c r="E59" s="60" t="s">
        <v>46</v>
      </c>
      <c r="F59" s="37"/>
      <c r="G59" s="37">
        <f t="shared" si="1"/>
        <v>0</v>
      </c>
    </row>
    <row r="60" spans="1:7" ht="30.75" customHeight="1" x14ac:dyDescent="0.25">
      <c r="A60" s="118" t="s">
        <v>174</v>
      </c>
      <c r="B60" s="119"/>
      <c r="C60" s="119"/>
      <c r="D60" s="119"/>
      <c r="E60" s="120"/>
      <c r="F60" s="37"/>
      <c r="G60" s="68">
        <f>SUM(G2:G59)</f>
        <v>0</v>
      </c>
    </row>
  </sheetData>
  <mergeCells count="1">
    <mergeCell ref="A60:E60"/>
  </mergeCells>
  <phoneticPr fontId="4" type="noConversion"/>
  <dataValidations count="2">
    <dataValidation type="list" allowBlank="1" showInputMessage="1" showErrorMessage="1" sqref="E47:E54 E2:E45 E57:E59" xr:uid="{506E0727-1BFF-4F4B-B4EC-C16F43B5BE00}">
      <formula1>"Yes,No"</formula1>
    </dataValidation>
    <dataValidation type="list" allowBlank="1" showInputMessage="1" showErrorMessage="1" sqref="E1 E46" xr:uid="{82072F18-200D-44B2-9C83-9B64464711D4}">
      <formula1>"Yes,No,Substitutions Allowed"</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RFB 20039</vt:lpstr>
      <vt:lpstr>Cost Sheet</vt:lpstr>
      <vt:lpstr>Sheet3</vt:lpstr>
      <vt:lpstr>'RFB 20039'!Print_Area</vt:lpstr>
    </vt:vector>
  </TitlesOfParts>
  <Company>MECA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Gregoire</dc:creator>
  <cp:lastModifiedBy>Patricia Gregoire</cp:lastModifiedBy>
  <cp:lastPrinted>2019-10-11T15:10:38Z</cp:lastPrinted>
  <dcterms:created xsi:type="dcterms:W3CDTF">2003-02-14T19:14:58Z</dcterms:created>
  <dcterms:modified xsi:type="dcterms:W3CDTF">2020-01-08T15:59:09Z</dcterms:modified>
</cp:coreProperties>
</file>